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занятий 4 часа" sheetId="1" r:id="rId1"/>
    <sheet name="План занятий 6 часов" sheetId="2" r:id="rId2"/>
    <sheet name="Учебный план" sheetId="3" r:id="rId3"/>
  </sheets>
  <definedNames>
    <definedName name="Par1064" localSheetId="2">'Учебный план'!#REF!</definedName>
    <definedName name="Par1081" localSheetId="2">'Учебный план'!#REF!</definedName>
    <definedName name="Par1094" localSheetId="2">'Учебный план'!#REF!</definedName>
    <definedName name="Par1103" localSheetId="2">'Учебный план'!#REF!</definedName>
    <definedName name="Par1132" localSheetId="2">'Учебный план'!$A$23</definedName>
    <definedName name="Par1145" localSheetId="2">'Учебный план'!$A$27</definedName>
    <definedName name="Par1366" localSheetId="2">'Учебный план'!$A$79</definedName>
    <definedName name="Par1411" localSheetId="2">'Учебный план'!$A$91</definedName>
    <definedName name="_xlnm.Print_Titles" localSheetId="0">'План занятий 4 часа'!$1:$1</definedName>
    <definedName name="_xlnm.Print_Titles" localSheetId="1">'План занятий 6 часов'!$1:$1</definedName>
    <definedName name="_xlnm.Print_Area" localSheetId="0">'План занятий 4 часа'!$A$1:$R$36</definedName>
    <definedName name="_xlnm.Print_Area" localSheetId="1">'План занятий 6 часов'!$A$1:$R$25</definedName>
  </definedNames>
  <calcPr fullCalcOnLoad="1"/>
</workbook>
</file>

<file path=xl/sharedStrings.xml><?xml version="1.0" encoding="utf-8"?>
<sst xmlns="http://schemas.openxmlformats.org/spreadsheetml/2006/main" count="261" uniqueCount="92">
  <si>
    <t>Дорожные знаки</t>
  </si>
  <si>
    <t>Дорожная разметка</t>
  </si>
  <si>
    <t>Проезд перекрестков</t>
  </si>
  <si>
    <t>Дата</t>
  </si>
  <si>
    <t>Итого</t>
  </si>
  <si>
    <t>Правила дорожного движения</t>
  </si>
  <si>
    <t>Часы</t>
  </si>
  <si>
    <t>Учебные предметы</t>
  </si>
  <si>
    <t>Количество часов</t>
  </si>
  <si>
    <t>Всего</t>
  </si>
  <si>
    <t>В том числе</t>
  </si>
  <si>
    <t>Учебные предметы базового цикла</t>
  </si>
  <si>
    <t>Основы законодательства в сфере дорожного движения</t>
  </si>
  <si>
    <t>Психофизиологические основы деятельности водителя</t>
  </si>
  <si>
    <t>Основы управления транспортными средствами</t>
  </si>
  <si>
    <t>Первая помощь при дорожно-транспортном происшествии</t>
  </si>
  <si>
    <t>Учебные предметы специального цикла</t>
  </si>
  <si>
    <t>Устройство и техническое обслуживание транспортных средств категории "B" как объектов управления</t>
  </si>
  <si>
    <t>Основы управления транспортными средствами категории "B"</t>
  </si>
  <si>
    <t>-</t>
  </si>
  <si>
    <t>Учебные предметы профессионального цикла</t>
  </si>
  <si>
    <t>Организация и выполнение грузовых перевозок автомобильным транспортом</t>
  </si>
  <si>
    <t>Организация и выполнение пассажирских перевозок автомобильным транспортом</t>
  </si>
  <si>
    <t>Наименование разделов и тем</t>
  </si>
  <si>
    <t>Законодательство в сфере дорожного движения</t>
  </si>
  <si>
    <t>Законодательство, определяющее правовые основы обеспечения безопасности дорожного движения и регулирующее отношения в сфере взаимодействия общества и природы</t>
  </si>
  <si>
    <t>Законодательство, устанавливающее ответственность за нарушения в сфере дорожного движения</t>
  </si>
  <si>
    <t>Итого по разделу</t>
  </si>
  <si>
    <t>Общие положения, основные понятия и термины, используемые в Правилах дорожного движения</t>
  </si>
  <si>
    <t>Обязанности участников дорожного движения</t>
  </si>
  <si>
    <t>Порядок движения и расположение транспортных средств на проезжей части</t>
  </si>
  <si>
    <t>Остановка и стоянка транспортных средств</t>
  </si>
  <si>
    <t>Регулирование дорожного движения</t>
  </si>
  <si>
    <t>Проезд пешеходных переходов, мест остановок маршрутных транспортных средств и железнодорожных переездов</t>
  </si>
  <si>
    <t>Порядок использования внешних световых приборов и звуковых сигналов</t>
  </si>
  <si>
    <t>Буксировка транспортных средств, перевозка людей и грузов</t>
  </si>
  <si>
    <t>Требования к оборудованию и техническому состоянию транспортных средств</t>
  </si>
  <si>
    <t>Познавательные функции, системы восприятия и психомоторные навыки</t>
  </si>
  <si>
    <t>Этические основы деятельности водителя</t>
  </si>
  <si>
    <t>Основы эффективного общения</t>
  </si>
  <si>
    <t>Эмоциональные состояния и профилактика конфликтов</t>
  </si>
  <si>
    <t>Саморегуляция и профилактика конфликтов (психологический практикум)</t>
  </si>
  <si>
    <t>Дорожное движение</t>
  </si>
  <si>
    <t>Профессиональная надежность водителя</t>
  </si>
  <si>
    <t>Влияние свойств транспортного средства на эффективность и безопасность управления</t>
  </si>
  <si>
    <t>Дорожные условия и безопасность движения</t>
  </si>
  <si>
    <t>Принципы эффективного и безопасного управления транспортным средством</t>
  </si>
  <si>
    <t>Обеспечение безопасности наиболее уязвимых участников дорожного движения</t>
  </si>
  <si>
    <t>Теорети-
ческие
занятия</t>
  </si>
  <si>
    <t>Практи-
ческие
занятия</t>
  </si>
  <si>
    <t>Организационно-правовые аспекты оказания первой помощи</t>
  </si>
  <si>
    <t>Оказание первой помощи при отсутствии сознания, остановке дыхания и кровообращения</t>
  </si>
  <si>
    <t>Оказание первой помощи при наружных кровотечениях и травмах</t>
  </si>
  <si>
    <t>Оказание первой помощи при прочих состояниях, транспортировка пострадавших в дорожно-транспортном происшествии</t>
  </si>
  <si>
    <t>Устройство транспортных средств</t>
  </si>
  <si>
    <t>Общее устройство транспортных средств категории "B"</t>
  </si>
  <si>
    <t>Кузов автомобиля, рабочее место водителя, системы пассивной безопасности</t>
  </si>
  <si>
    <t>Общее устройство и работа двигателя</t>
  </si>
  <si>
    <t>Общее устройство трансмиссии</t>
  </si>
  <si>
    <t>Назначение и состав ходовой части</t>
  </si>
  <si>
    <t>Общее устройство и принцип работы тормозных систем</t>
  </si>
  <si>
    <t>Общее устройство и принцип работы системы рулевого управления</t>
  </si>
  <si>
    <t>Электронные системы помощи водителю</t>
  </si>
  <si>
    <t>Источники и потребители электрической энергии</t>
  </si>
  <si>
    <t>Общее устройство прицепов и тягово-сцепных устройств</t>
  </si>
  <si>
    <t>Техническое обслуживание</t>
  </si>
  <si>
    <t>Система технического обслуживания</t>
  </si>
  <si>
    <t>Меры безопасности и защиты окружающей природной среды при эксплуатации транспортного средства</t>
  </si>
  <si>
    <t>Устранение неисправностей &lt;1&gt;</t>
  </si>
  <si>
    <t>Приемы управления транспортным средством</t>
  </si>
  <si>
    <t>Управление транспортным средством в штатных ситуациях</t>
  </si>
  <si>
    <t>Управление транспортным средством в нештатных ситуациях</t>
  </si>
  <si>
    <t>Нормативные правовые акты, определяющие порядок перевозки грузов автомобильным транспортом</t>
  </si>
  <si>
    <t>Основные показатели работы грузовых автомобилей</t>
  </si>
  <si>
    <t>Организация грузовых перевозок</t>
  </si>
  <si>
    <t>Диспетчерское руководство работой подвижного состава</t>
  </si>
  <si>
    <t>Нормативное правовое обеспечение пассажирских перевозок автомобильным транспортом</t>
  </si>
  <si>
    <t>Технико-эксплуатационные показатели пассажирского автотранспорта</t>
  </si>
  <si>
    <t>Диспетчерское руководство работой такси на линии</t>
  </si>
  <si>
    <t>Работа такси на линии</t>
  </si>
  <si>
    <t>Итого по теории</t>
  </si>
  <si>
    <t>Теоритическое обучение</t>
  </si>
  <si>
    <t>Квалификационный экзамен (Описание - раздел VI)</t>
  </si>
  <si>
    <t>Экзамен</t>
  </si>
  <si>
    <t>Итого занятий без экзамена</t>
  </si>
  <si>
    <t>-"-</t>
  </si>
  <si>
    <t>Часов в день</t>
  </si>
  <si>
    <t>Кол-во
дней</t>
  </si>
  <si>
    <t>Часов в последовательности дисциплин</t>
  </si>
  <si>
    <t>три последовательности 42+44+44 часа</t>
  </si>
  <si>
    <t>две последовательности 64+66 часов</t>
  </si>
  <si>
    <t>(половина 4 часа, потом 6 часов) последовательности произвольно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</si>
</sst>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tabSelected="1" zoomScalePageLayoutView="0" workbookViewId="0" topLeftCell="A10">
      <pane xSplit="1" topLeftCell="B1" activePane="topRight" state="frozen"/>
      <selection pane="topLeft" activeCell="A1" sqref="A1"/>
      <selection pane="topRight" activeCell="B3" sqref="B3"/>
    </sheetView>
  </sheetViews>
  <sheetFormatPr defaultColWidth="9.140625" defaultRowHeight="12.75"/>
  <cols>
    <col min="1" max="1" width="10.00390625" style="0" customWidth="1"/>
    <col min="2" max="2" width="21.421875" style="0" customWidth="1"/>
    <col min="3" max="3" width="4.28125" style="0" customWidth="1"/>
    <col min="4" max="4" width="21.421875" style="0" customWidth="1"/>
    <col min="5" max="5" width="4.28125" style="0" customWidth="1"/>
    <col min="6" max="6" width="21.421875" style="0" customWidth="1"/>
    <col min="7" max="7" width="4.28125" style="0" customWidth="1"/>
    <col min="8" max="8" width="21.421875" style="0" customWidth="1"/>
    <col min="9" max="9" width="4.28125" style="0" customWidth="1"/>
    <col min="10" max="10" width="21.421875" style="0" customWidth="1"/>
    <col min="11" max="11" width="4.28125" style="0" customWidth="1"/>
    <col min="12" max="12" width="21.421875" style="0" customWidth="1"/>
    <col min="13" max="13" width="4.28125" style="0" customWidth="1"/>
    <col min="14" max="14" width="21.421875" style="0" customWidth="1"/>
    <col min="15" max="15" width="4.28125" style="0" customWidth="1"/>
    <col min="16" max="16" width="21.421875" style="0" customWidth="1"/>
    <col min="17" max="18" width="4.28125" style="0" customWidth="1"/>
  </cols>
  <sheetData>
    <row r="1" spans="1:18" ht="76.5">
      <c r="A1" s="4" t="s">
        <v>3</v>
      </c>
      <c r="B1" s="4" t="str">
        <f>'Учебный план'!A19</f>
        <v>Основы законодательства в сфере дорожного движения</v>
      </c>
      <c r="C1" s="7" t="s">
        <v>6</v>
      </c>
      <c r="D1" s="4" t="str">
        <f>'Учебный план'!A98</f>
        <v>Основы управления транспортными средствами категории "B"</v>
      </c>
      <c r="E1" s="7" t="s">
        <v>6</v>
      </c>
      <c r="F1" s="4" t="str">
        <f>'Учебный план'!A43</f>
        <v>Психофизиологические основы деятельности водителя</v>
      </c>
      <c r="G1" s="7" t="s">
        <v>6</v>
      </c>
      <c r="H1" s="4" t="str">
        <f>'Учебный план'!A53</f>
        <v>Основы управления транспортными средствами</v>
      </c>
      <c r="I1" s="7" t="s">
        <v>6</v>
      </c>
      <c r="J1" s="4" t="str">
        <f>'Учебный план'!A75</f>
        <v>Устройство и техническое обслуживание транспортных средств категории "B" как объектов управления</v>
      </c>
      <c r="K1" s="7" t="s">
        <v>6</v>
      </c>
      <c r="L1" s="4" t="str">
        <f>'Учебный план'!A107</f>
        <v>Организация и выполнение грузовых перевозок автомобильным транспортом</v>
      </c>
      <c r="M1" s="7" t="s">
        <v>6</v>
      </c>
      <c r="N1" s="4" t="str">
        <f>'Учебный план'!A117</f>
        <v>Организация и выполнение пассажирских перевозок автомобильным транспортом</v>
      </c>
      <c r="O1" s="7" t="s">
        <v>6</v>
      </c>
      <c r="P1" s="4" t="str">
        <f>'Учебный план'!A65</f>
        <v>Первая помощь при дорожно-транспортном происшествии</v>
      </c>
      <c r="Q1" s="7" t="s">
        <v>6</v>
      </c>
      <c r="R1" s="7" t="s">
        <v>4</v>
      </c>
    </row>
    <row r="2" spans="1:18" ht="191.25">
      <c r="A2" s="12">
        <f>B40</f>
        <v>41855</v>
      </c>
      <c r="B2" s="8" t="str">
        <f>'Учебный план'!A24&amp;";"&amp;CHAR(10)&amp;'Учебный план'!A25</f>
        <v>Законодательство, определяющее правовые основы обеспечения безопасности дорожного движения и регулирующее отношения в сфере взаимодействия общества и природы;
Законодательство, устанавливающее ответственность за нарушения в сфере дорожного движения</v>
      </c>
      <c r="C2" s="10">
        <v>2</v>
      </c>
      <c r="D2" s="10"/>
      <c r="E2" s="10"/>
      <c r="F2" s="1"/>
      <c r="G2" s="1"/>
      <c r="H2" s="8" t="str">
        <f>'Учебный план'!A57</f>
        <v>Дорожное движение</v>
      </c>
      <c r="I2" s="10">
        <v>2</v>
      </c>
      <c r="J2" s="10"/>
      <c r="K2" s="10"/>
      <c r="L2" s="8"/>
      <c r="M2" s="10"/>
      <c r="N2" s="10"/>
      <c r="O2" s="10"/>
      <c r="P2" s="10"/>
      <c r="Q2" s="10"/>
      <c r="R2" s="10">
        <f>C2+E2+G2+I2+K2+M2+O2+Q2</f>
        <v>4</v>
      </c>
    </row>
    <row r="3" spans="1:18" ht="25.5">
      <c r="A3" s="12">
        <f aca="true" t="shared" si="0" ref="A3:A8">B41</f>
        <v>41857</v>
      </c>
      <c r="B3" s="15" t="s">
        <v>85</v>
      </c>
      <c r="C3" s="10">
        <v>2</v>
      </c>
      <c r="D3" s="10"/>
      <c r="E3" s="10"/>
      <c r="F3" s="1"/>
      <c r="G3" s="1"/>
      <c r="H3" s="8" t="str">
        <f>'Учебный план'!A58</f>
        <v>Профессиональная надежность водителя</v>
      </c>
      <c r="I3" s="10">
        <v>2</v>
      </c>
      <c r="J3" s="10"/>
      <c r="K3" s="10"/>
      <c r="L3" s="8"/>
      <c r="M3" s="10"/>
      <c r="N3" s="10"/>
      <c r="O3" s="10"/>
      <c r="P3" s="10"/>
      <c r="Q3" s="10"/>
      <c r="R3" s="10">
        <f aca="true" t="shared" si="1" ref="R3:R34">C3+E3+G3+I3+K3+M3+O3+Q3</f>
        <v>4</v>
      </c>
    </row>
    <row r="4" spans="1:18" ht="76.5">
      <c r="A4" s="12">
        <f t="shared" si="0"/>
        <v>41862</v>
      </c>
      <c r="B4" s="8" t="str">
        <f>'Учебный план'!A28</f>
        <v>Общие положения, основные понятия и термины, используемые в Правилах дорожного движения</v>
      </c>
      <c r="C4" s="10">
        <v>2</v>
      </c>
      <c r="D4" s="10"/>
      <c r="E4" s="10"/>
      <c r="F4" s="1"/>
      <c r="G4" s="1"/>
      <c r="H4" s="8" t="str">
        <f>'Учебный план'!A59</f>
        <v>Влияние свойств транспортного средства на эффективность и безопасность управления</v>
      </c>
      <c r="I4" s="10">
        <v>2</v>
      </c>
      <c r="J4" s="10"/>
      <c r="K4" s="10"/>
      <c r="L4" s="8"/>
      <c r="M4" s="10"/>
      <c r="N4" s="10"/>
      <c r="O4" s="10"/>
      <c r="P4" s="10"/>
      <c r="Q4" s="10"/>
      <c r="R4" s="10">
        <f t="shared" si="1"/>
        <v>4</v>
      </c>
    </row>
    <row r="5" spans="1:18" ht="38.25">
      <c r="A5" s="12">
        <f t="shared" si="0"/>
        <v>41864</v>
      </c>
      <c r="B5" s="8" t="str">
        <f>'Учебный план'!A29</f>
        <v>Обязанности участников дорожного движения</v>
      </c>
      <c r="C5" s="10">
        <v>2</v>
      </c>
      <c r="D5" s="10"/>
      <c r="E5" s="10"/>
      <c r="F5" s="1"/>
      <c r="G5" s="1"/>
      <c r="H5" s="8" t="str">
        <f>'Учебный план'!A60</f>
        <v>Дорожные условия и безопасность движения</v>
      </c>
      <c r="I5" s="10">
        <v>2</v>
      </c>
      <c r="J5" s="10"/>
      <c r="K5" s="10"/>
      <c r="L5" s="8"/>
      <c r="M5" s="10"/>
      <c r="N5" s="10"/>
      <c r="O5" s="10"/>
      <c r="P5" s="10"/>
      <c r="Q5" s="10"/>
      <c r="R5" s="10">
        <f t="shared" si="1"/>
        <v>4</v>
      </c>
    </row>
    <row r="6" spans="1:18" ht="12.75">
      <c r="A6" s="12">
        <f t="shared" si="0"/>
        <v>41869</v>
      </c>
      <c r="B6" s="8" t="str">
        <f>'Учебный план'!A30</f>
        <v>Дорожные знаки</v>
      </c>
      <c r="C6" s="10">
        <v>2</v>
      </c>
      <c r="D6" s="10"/>
      <c r="E6" s="10"/>
      <c r="F6" s="1"/>
      <c r="G6" s="1"/>
      <c r="H6" s="15" t="s">
        <v>85</v>
      </c>
      <c r="I6" s="10">
        <v>2</v>
      </c>
      <c r="J6" s="10"/>
      <c r="K6" s="10"/>
      <c r="L6" s="8"/>
      <c r="M6" s="10"/>
      <c r="N6" s="10"/>
      <c r="O6" s="10"/>
      <c r="P6" s="10"/>
      <c r="Q6" s="10"/>
      <c r="R6" s="10">
        <f t="shared" si="1"/>
        <v>4</v>
      </c>
    </row>
    <row r="7" spans="1:18" ht="76.5">
      <c r="A7" s="12">
        <f t="shared" si="0"/>
        <v>41871</v>
      </c>
      <c r="B7" s="15" t="s">
        <v>85</v>
      </c>
      <c r="C7" s="10">
        <v>2</v>
      </c>
      <c r="D7" s="10"/>
      <c r="E7" s="10"/>
      <c r="F7" s="1"/>
      <c r="G7" s="1"/>
      <c r="H7" s="8" t="str">
        <f>'Учебный план'!A61</f>
        <v>Принципы эффективного и безопасного управления транспортным средством</v>
      </c>
      <c r="I7" s="10">
        <v>2</v>
      </c>
      <c r="J7" s="10"/>
      <c r="K7" s="10"/>
      <c r="L7" s="8"/>
      <c r="M7" s="10"/>
      <c r="N7" s="10"/>
      <c r="O7" s="10"/>
      <c r="P7" s="10"/>
      <c r="Q7" s="10"/>
      <c r="R7" s="10">
        <f t="shared" si="1"/>
        <v>4</v>
      </c>
    </row>
    <row r="8" spans="1:18" ht="63.75">
      <c r="A8" s="12">
        <f t="shared" si="0"/>
        <v>41876</v>
      </c>
      <c r="B8" s="8" t="str">
        <f>'Учебный план'!A30&amp;";"&amp;CHAR(10)&amp;'Учебный план'!A31</f>
        <v>Дорожные знаки;
Дорожная разметка</v>
      </c>
      <c r="C8" s="10">
        <v>2</v>
      </c>
      <c r="D8" s="1"/>
      <c r="E8" s="1"/>
      <c r="F8" s="10"/>
      <c r="G8" s="10"/>
      <c r="H8" s="8" t="str">
        <f>'Учебный план'!A62</f>
        <v>Обеспечение безопасности наиболее уязвимых участников дорожного движения</v>
      </c>
      <c r="I8" s="10">
        <v>2</v>
      </c>
      <c r="J8" s="8"/>
      <c r="K8" s="10"/>
      <c r="L8" s="8"/>
      <c r="M8" s="10"/>
      <c r="N8" s="10"/>
      <c r="O8" s="10"/>
      <c r="P8" s="10"/>
      <c r="Q8" s="10"/>
      <c r="R8" s="10">
        <f t="shared" si="1"/>
        <v>4</v>
      </c>
    </row>
    <row r="9" spans="1:18" ht="102">
      <c r="A9" s="12">
        <f aca="true" t="shared" si="2" ref="A9:A14">B47</f>
        <v>41878</v>
      </c>
      <c r="B9" s="8" t="str">
        <f>'Учебный план'!A32</f>
        <v>Порядок движения и расположение транспортных средств на проезжей части</v>
      </c>
      <c r="C9" s="10">
        <v>2</v>
      </c>
      <c r="D9" s="1"/>
      <c r="E9" s="1"/>
      <c r="F9" s="10"/>
      <c r="G9" s="10"/>
      <c r="H9" s="8"/>
      <c r="I9" s="10"/>
      <c r="J9" s="8" t="str">
        <f>'Учебный план'!A80&amp;";"&amp;CHAR(10)&amp;'Учебный план'!A81</f>
        <v>Общее устройство транспортных средств категории "B";
Кузов автомобиля, рабочее место водителя, системы пассивной безопасности</v>
      </c>
      <c r="K9" s="10">
        <v>2</v>
      </c>
      <c r="L9" s="1"/>
      <c r="M9" s="1"/>
      <c r="N9" s="1"/>
      <c r="O9" s="1"/>
      <c r="P9" s="1"/>
      <c r="Q9" s="10"/>
      <c r="R9" s="10">
        <f t="shared" si="1"/>
        <v>4</v>
      </c>
    </row>
    <row r="10" spans="1:18" ht="25.5">
      <c r="A10" s="12">
        <f t="shared" si="2"/>
        <v>41883</v>
      </c>
      <c r="B10" s="15" t="s">
        <v>85</v>
      </c>
      <c r="C10" s="10">
        <v>2</v>
      </c>
      <c r="D10" s="1"/>
      <c r="E10" s="1"/>
      <c r="F10" s="10"/>
      <c r="G10" s="10"/>
      <c r="H10" s="8"/>
      <c r="I10" s="10"/>
      <c r="J10" s="8" t="str">
        <f>'Учебный план'!A82</f>
        <v>Общее устройство и работа двигателя</v>
      </c>
      <c r="K10" s="10">
        <v>2</v>
      </c>
      <c r="L10" s="1"/>
      <c r="M10" s="1"/>
      <c r="N10" s="1"/>
      <c r="O10" s="1"/>
      <c r="P10" s="1"/>
      <c r="Q10" s="10"/>
      <c r="R10" s="10">
        <f t="shared" si="1"/>
        <v>4</v>
      </c>
    </row>
    <row r="11" spans="1:18" ht="25.5">
      <c r="A11" s="12">
        <f t="shared" si="2"/>
        <v>41885</v>
      </c>
      <c r="B11" s="15" t="s">
        <v>85</v>
      </c>
      <c r="C11" s="10">
        <v>2</v>
      </c>
      <c r="D11" s="1"/>
      <c r="E11" s="1"/>
      <c r="F11" s="10"/>
      <c r="G11" s="10"/>
      <c r="H11" s="8"/>
      <c r="I11" s="10"/>
      <c r="J11" s="8" t="str">
        <f>'Учебный план'!A83</f>
        <v>Общее устройство трансмиссии</v>
      </c>
      <c r="K11" s="10">
        <v>2</v>
      </c>
      <c r="L11" s="1"/>
      <c r="M11" s="1"/>
      <c r="N11" s="1"/>
      <c r="O11" s="1"/>
      <c r="P11" s="1"/>
      <c r="Q11" s="10"/>
      <c r="R11" s="10">
        <f t="shared" si="1"/>
        <v>4</v>
      </c>
    </row>
    <row r="12" spans="1:18" ht="25.5">
      <c r="A12" s="12">
        <f t="shared" si="2"/>
        <v>41890</v>
      </c>
      <c r="B12" s="8" t="str">
        <f>'Учебный план'!A33</f>
        <v>Остановка и стоянка транспортных средств</v>
      </c>
      <c r="C12" s="10">
        <v>2</v>
      </c>
      <c r="D12" s="1"/>
      <c r="E12" s="1"/>
      <c r="F12" s="10"/>
      <c r="G12" s="10"/>
      <c r="H12" s="8"/>
      <c r="I12" s="10"/>
      <c r="J12" s="8" t="str">
        <f>'Учебный план'!A84</f>
        <v>Назначение и состав ходовой части</v>
      </c>
      <c r="K12" s="10">
        <v>2</v>
      </c>
      <c r="L12" s="1"/>
      <c r="M12" s="1"/>
      <c r="N12" s="1"/>
      <c r="O12" s="1"/>
      <c r="P12" s="1"/>
      <c r="Q12" s="10"/>
      <c r="R12" s="10">
        <f t="shared" si="1"/>
        <v>4</v>
      </c>
    </row>
    <row r="13" spans="1:18" ht="38.25">
      <c r="A13" s="12">
        <f t="shared" si="2"/>
        <v>41892</v>
      </c>
      <c r="B13" s="15" t="s">
        <v>85</v>
      </c>
      <c r="C13" s="10">
        <v>2</v>
      </c>
      <c r="D13" s="1"/>
      <c r="E13" s="1"/>
      <c r="F13" s="10"/>
      <c r="G13" s="10"/>
      <c r="H13" s="10"/>
      <c r="I13" s="10"/>
      <c r="J13" s="8" t="str">
        <f>'Учебный план'!A85</f>
        <v>Общее устройство и принцип работы тормозных систем</v>
      </c>
      <c r="K13" s="10">
        <v>2</v>
      </c>
      <c r="L13" s="1"/>
      <c r="M13" s="1"/>
      <c r="N13" s="1"/>
      <c r="O13" s="1"/>
      <c r="P13" s="1"/>
      <c r="Q13" s="10"/>
      <c r="R13" s="10">
        <f t="shared" si="1"/>
        <v>4</v>
      </c>
    </row>
    <row r="14" spans="1:18" ht="51">
      <c r="A14" s="12">
        <f t="shared" si="2"/>
        <v>41897</v>
      </c>
      <c r="B14" s="8" t="str">
        <f>'Учебный план'!A34</f>
        <v>Регулирование дорожного движения</v>
      </c>
      <c r="C14" s="10">
        <v>2</v>
      </c>
      <c r="D14" s="10"/>
      <c r="E14" s="10"/>
      <c r="F14" s="10"/>
      <c r="G14" s="10"/>
      <c r="H14" s="8"/>
      <c r="I14" s="10"/>
      <c r="J14" s="8" t="str">
        <f>'Учебный план'!A86</f>
        <v>Общее устройство и принцип работы системы рулевого управления</v>
      </c>
      <c r="K14" s="10">
        <v>2</v>
      </c>
      <c r="L14" s="1"/>
      <c r="M14" s="1"/>
      <c r="N14" s="1"/>
      <c r="O14" s="1"/>
      <c r="P14" s="1"/>
      <c r="Q14" s="10"/>
      <c r="R14" s="10">
        <f t="shared" si="1"/>
        <v>4</v>
      </c>
    </row>
    <row r="15" spans="1:18" ht="25.5">
      <c r="A15" s="12">
        <f aca="true" t="shared" si="3" ref="A15:A21">B53</f>
        <v>41899</v>
      </c>
      <c r="B15" s="8" t="str">
        <f>'Учебный план'!A35</f>
        <v>Проезд перекрестков</v>
      </c>
      <c r="C15" s="10">
        <v>2</v>
      </c>
      <c r="D15" s="10"/>
      <c r="E15" s="10"/>
      <c r="F15" s="10"/>
      <c r="G15" s="10"/>
      <c r="H15" s="8"/>
      <c r="I15" s="10"/>
      <c r="J15" s="8" t="str">
        <f>'Учебный план'!A87</f>
        <v>Электронные системы помощи водителю</v>
      </c>
      <c r="K15" s="10">
        <v>2</v>
      </c>
      <c r="L15" s="1"/>
      <c r="M15" s="1"/>
      <c r="N15" s="1"/>
      <c r="O15" s="1"/>
      <c r="P15" s="1"/>
      <c r="Q15" s="10"/>
      <c r="R15" s="10">
        <f t="shared" si="1"/>
        <v>4</v>
      </c>
    </row>
    <row r="16" spans="1:18" ht="89.25">
      <c r="A16" s="12">
        <f t="shared" si="3"/>
        <v>41904</v>
      </c>
      <c r="B16" s="15" t="s">
        <v>85</v>
      </c>
      <c r="C16" s="10">
        <v>2</v>
      </c>
      <c r="D16" s="10"/>
      <c r="E16" s="10"/>
      <c r="F16" s="10"/>
      <c r="G16" s="10"/>
      <c r="H16" s="10"/>
      <c r="I16" s="10"/>
      <c r="J16" s="8" t="str">
        <f>'Учебный план'!A88&amp;";"&amp;CHAR(10)&amp;'Учебный план'!A89</f>
        <v>Источники и потребители электрической энергии;
Общее устройство прицепов и тягово-сцепных устройств</v>
      </c>
      <c r="K16" s="10">
        <v>2</v>
      </c>
      <c r="L16" s="1"/>
      <c r="M16" s="1"/>
      <c r="N16" s="1"/>
      <c r="O16" s="1"/>
      <c r="P16" s="1"/>
      <c r="Q16" s="1"/>
      <c r="R16" s="10">
        <f t="shared" si="1"/>
        <v>4</v>
      </c>
    </row>
    <row r="17" spans="1:18" ht="102">
      <c r="A17" s="12">
        <f t="shared" si="3"/>
        <v>41906</v>
      </c>
      <c r="B17" s="15" t="s">
        <v>85</v>
      </c>
      <c r="C17" s="10">
        <v>2</v>
      </c>
      <c r="D17" s="10"/>
      <c r="E17" s="10"/>
      <c r="F17" s="10"/>
      <c r="G17" s="10"/>
      <c r="H17" s="11"/>
      <c r="I17" s="10"/>
      <c r="J17" s="8" t="str">
        <f>'Учебный план'!A92&amp;";"&amp;CHAR(10)&amp;'Учебный план'!A93</f>
        <v>Система технического обслуживания;
Меры безопасности и защиты окружающей природной среды при эксплуатации транспортного средства</v>
      </c>
      <c r="K17" s="10">
        <v>2</v>
      </c>
      <c r="L17" s="1"/>
      <c r="M17" s="1"/>
      <c r="N17" s="1"/>
      <c r="O17" s="1"/>
      <c r="P17" s="1"/>
      <c r="Q17" s="1"/>
      <c r="R17" s="10">
        <f t="shared" si="1"/>
        <v>4</v>
      </c>
    </row>
    <row r="18" spans="1:18" ht="76.5">
      <c r="A18" s="12">
        <f t="shared" si="3"/>
        <v>41911</v>
      </c>
      <c r="B18" s="11" t="s">
        <v>33</v>
      </c>
      <c r="C18" s="10">
        <v>2</v>
      </c>
      <c r="D18" s="10"/>
      <c r="E18" s="10"/>
      <c r="F18" s="10"/>
      <c r="G18" s="10"/>
      <c r="H18" s="11"/>
      <c r="I18" s="10"/>
      <c r="J18" s="8" t="str">
        <f>'Учебный план'!A94</f>
        <v>Устранение неисправностей &lt;1&gt;</v>
      </c>
      <c r="K18" s="10">
        <v>2</v>
      </c>
      <c r="L18" s="1"/>
      <c r="M18" s="1"/>
      <c r="N18" s="1"/>
      <c r="O18" s="1"/>
      <c r="P18" s="1"/>
      <c r="Q18" s="1"/>
      <c r="R18" s="10">
        <f t="shared" si="1"/>
        <v>4</v>
      </c>
    </row>
    <row r="19" spans="1:18" ht="76.5">
      <c r="A19" s="12">
        <f t="shared" si="3"/>
        <v>41913</v>
      </c>
      <c r="B19" s="15" t="s">
        <v>85</v>
      </c>
      <c r="C19" s="10">
        <v>2</v>
      </c>
      <c r="D19" s="10"/>
      <c r="E19" s="10"/>
      <c r="F19" s="13"/>
      <c r="G19" s="10"/>
      <c r="H19" s="11"/>
      <c r="I19" s="10"/>
      <c r="J19" s="1"/>
      <c r="K19" s="1"/>
      <c r="L19" s="8" t="str">
        <f>'Учебный план'!A111</f>
        <v>Нормативные правовые акты, определяющие порядок перевозки грузов автомобильным транспортом</v>
      </c>
      <c r="M19" s="10">
        <v>2</v>
      </c>
      <c r="N19" s="10"/>
      <c r="O19" s="10"/>
      <c r="P19" s="10"/>
      <c r="Q19" s="1"/>
      <c r="R19" s="10">
        <f t="shared" si="1"/>
        <v>4</v>
      </c>
    </row>
    <row r="20" spans="1:18" ht="63.75">
      <c r="A20" s="12">
        <f t="shared" si="3"/>
        <v>41918</v>
      </c>
      <c r="B20" s="15" t="s">
        <v>85</v>
      </c>
      <c r="C20" s="10">
        <v>2</v>
      </c>
      <c r="D20" s="10"/>
      <c r="E20" s="10"/>
      <c r="F20" s="10"/>
      <c r="G20" s="10"/>
      <c r="H20" s="11"/>
      <c r="I20" s="10"/>
      <c r="J20" s="1"/>
      <c r="K20" s="1"/>
      <c r="L20" s="8" t="str">
        <f>'Учебный план'!A112&amp;";"&amp;CHAR(10)&amp;'Учебный план'!A113</f>
        <v>Основные показатели работы грузовых автомобилей;
Организация грузовых перевозок</v>
      </c>
      <c r="M20" s="10">
        <v>2</v>
      </c>
      <c r="N20" s="10"/>
      <c r="O20" s="10"/>
      <c r="P20" s="8"/>
      <c r="Q20" s="1"/>
      <c r="R20" s="10">
        <f t="shared" si="1"/>
        <v>4</v>
      </c>
    </row>
    <row r="21" spans="1:18" ht="63.75">
      <c r="A21" s="12">
        <f t="shared" si="3"/>
        <v>41920</v>
      </c>
      <c r="B21" s="11" t="s">
        <v>34</v>
      </c>
      <c r="C21" s="10">
        <v>2</v>
      </c>
      <c r="D21" s="10"/>
      <c r="E21" s="10"/>
      <c r="F21" s="10"/>
      <c r="G21" s="10"/>
      <c r="H21" s="11"/>
      <c r="I21" s="10"/>
      <c r="J21" s="1"/>
      <c r="K21" s="1"/>
      <c r="L21" s="15" t="s">
        <v>85</v>
      </c>
      <c r="M21" s="10">
        <v>2</v>
      </c>
      <c r="N21" s="10"/>
      <c r="O21" s="10"/>
      <c r="P21" s="10"/>
      <c r="Q21" s="1"/>
      <c r="R21" s="10">
        <f t="shared" si="1"/>
        <v>4</v>
      </c>
    </row>
    <row r="22" spans="1:18" ht="114.75">
      <c r="A22" s="12">
        <f aca="true" t="shared" si="4" ref="A22:A34">B60</f>
        <v>41925</v>
      </c>
      <c r="B22" s="11" t="str">
        <f>'Учебный план'!A38&amp;";"&amp;CHAR(10)&amp;'Учебный план'!A39</f>
        <v>Буксировка транспортных средств, перевозка людей и грузов;
Требования к оборудованию и техническому состоянию транспортных средств</v>
      </c>
      <c r="C22" s="10">
        <v>2</v>
      </c>
      <c r="D22" s="10"/>
      <c r="E22" s="10"/>
      <c r="F22" s="10"/>
      <c r="G22" s="10"/>
      <c r="H22" s="11"/>
      <c r="I22" s="10"/>
      <c r="J22" s="1"/>
      <c r="K22" s="1"/>
      <c r="L22" s="8" t="str">
        <f>'Учебный план'!A114</f>
        <v>Диспетчерское руководство работой подвижного состава</v>
      </c>
      <c r="M22" s="10">
        <v>2</v>
      </c>
      <c r="N22" s="10"/>
      <c r="O22" s="10"/>
      <c r="P22" s="8"/>
      <c r="Q22" s="1"/>
      <c r="R22" s="10">
        <f t="shared" si="1"/>
        <v>4</v>
      </c>
    </row>
    <row r="23" spans="1:18" ht="76.5">
      <c r="A23" s="12">
        <f t="shared" si="4"/>
        <v>41927</v>
      </c>
      <c r="B23" s="11"/>
      <c r="C23" s="10"/>
      <c r="D23" s="8" t="str">
        <f>'Учебный план'!A102</f>
        <v>Приемы управления транспортным средством</v>
      </c>
      <c r="E23" s="10">
        <v>2</v>
      </c>
      <c r="F23" s="10"/>
      <c r="G23" s="10"/>
      <c r="H23" s="11"/>
      <c r="I23" s="10"/>
      <c r="J23" s="1"/>
      <c r="K23" s="1"/>
      <c r="L23" s="8"/>
      <c r="M23" s="10"/>
      <c r="N23" s="8" t="str">
        <f>'Учебный план'!A121</f>
        <v>Нормативное правовое обеспечение пассажирских перевозок автомобильным транспортом</v>
      </c>
      <c r="O23" s="10">
        <v>2</v>
      </c>
      <c r="P23" s="8"/>
      <c r="Q23" s="1"/>
      <c r="R23" s="10">
        <f t="shared" si="1"/>
        <v>4</v>
      </c>
    </row>
    <row r="24" spans="1:18" ht="102">
      <c r="A24" s="12">
        <f t="shared" si="4"/>
        <v>41932</v>
      </c>
      <c r="B24" s="11"/>
      <c r="C24" s="10"/>
      <c r="D24" s="8" t="str">
        <f>'Учебный план'!A103</f>
        <v>Управление транспортным средством в штатных ситуациях</v>
      </c>
      <c r="E24" s="10">
        <v>2</v>
      </c>
      <c r="F24" s="10"/>
      <c r="G24" s="10"/>
      <c r="H24" s="11"/>
      <c r="I24" s="10"/>
      <c r="J24" s="8"/>
      <c r="K24" s="10"/>
      <c r="L24" s="8"/>
      <c r="M24" s="10"/>
      <c r="N24" s="8" t="str">
        <f>'Учебный план'!A122&amp;";"&amp;CHAR(10)&amp;'Учебный план'!A123</f>
        <v>Технико-эксплуатационные показатели пассажирского автотранспорта;
Диспетчерское руководство работой такси на линии</v>
      </c>
      <c r="O24" s="10">
        <v>2</v>
      </c>
      <c r="P24" s="11"/>
      <c r="Q24" s="10"/>
      <c r="R24" s="10">
        <f t="shared" si="1"/>
        <v>4</v>
      </c>
    </row>
    <row r="25" spans="1:18" ht="12.75">
      <c r="A25" s="12">
        <f t="shared" si="4"/>
        <v>41934</v>
      </c>
      <c r="B25" s="11"/>
      <c r="C25" s="10"/>
      <c r="D25" s="15" t="s">
        <v>85</v>
      </c>
      <c r="E25" s="10">
        <v>2</v>
      </c>
      <c r="F25" s="10"/>
      <c r="G25" s="10"/>
      <c r="H25" s="11"/>
      <c r="I25" s="10"/>
      <c r="J25" s="8"/>
      <c r="K25" s="10"/>
      <c r="L25" s="8"/>
      <c r="M25" s="10"/>
      <c r="N25" s="8" t="str">
        <f>'Учебный план'!A124</f>
        <v>Работа такси на линии</v>
      </c>
      <c r="O25" s="10">
        <v>2</v>
      </c>
      <c r="P25" s="10"/>
      <c r="Q25" s="10"/>
      <c r="R25" s="10">
        <f t="shared" si="1"/>
        <v>4</v>
      </c>
    </row>
    <row r="26" spans="1:18" ht="51">
      <c r="A26" s="12">
        <f t="shared" si="4"/>
        <v>41939</v>
      </c>
      <c r="B26" s="11"/>
      <c r="C26" s="10"/>
      <c r="D26" s="15" t="s">
        <v>85</v>
      </c>
      <c r="E26" s="10">
        <v>2</v>
      </c>
      <c r="F26" s="10"/>
      <c r="G26" s="10"/>
      <c r="H26" s="11"/>
      <c r="I26" s="10"/>
      <c r="J26" s="8"/>
      <c r="K26" s="10"/>
      <c r="L26" s="8"/>
      <c r="M26" s="10"/>
      <c r="N26" s="10"/>
      <c r="O26" s="10"/>
      <c r="P26" s="8" t="str">
        <f>'Учебный план'!A69</f>
        <v>Организационно-правовые аспекты оказания первой помощи</v>
      </c>
      <c r="Q26" s="10">
        <v>2</v>
      </c>
      <c r="R26" s="10">
        <f t="shared" si="1"/>
        <v>4</v>
      </c>
    </row>
    <row r="27" spans="1:18" ht="63.75">
      <c r="A27" s="12">
        <f t="shared" si="4"/>
        <v>41941</v>
      </c>
      <c r="B27" s="11"/>
      <c r="C27" s="10"/>
      <c r="D27" s="8" t="str">
        <f>'Учебный план'!A104</f>
        <v>Управление транспортным средством в нештатных ситуациях</v>
      </c>
      <c r="E27" s="10">
        <v>2</v>
      </c>
      <c r="F27" s="10"/>
      <c r="G27" s="10"/>
      <c r="H27" s="11"/>
      <c r="I27" s="10"/>
      <c r="J27" s="8"/>
      <c r="K27" s="10"/>
      <c r="L27" s="8"/>
      <c r="M27" s="10"/>
      <c r="N27" s="10"/>
      <c r="O27" s="10"/>
      <c r="P27" s="8" t="str">
        <f>'Учебный план'!A70</f>
        <v>Оказание первой помощи при отсутствии сознания, остановке дыхания и кровообращения</v>
      </c>
      <c r="Q27" s="10">
        <v>2</v>
      </c>
      <c r="R27" s="10">
        <f t="shared" si="1"/>
        <v>4</v>
      </c>
    </row>
    <row r="28" spans="1:18" ht="12.75">
      <c r="A28" s="12">
        <f t="shared" si="4"/>
        <v>41946</v>
      </c>
      <c r="B28" s="11"/>
      <c r="C28" s="10"/>
      <c r="D28" s="15" t="s">
        <v>85</v>
      </c>
      <c r="E28" s="10">
        <v>2</v>
      </c>
      <c r="F28" s="10"/>
      <c r="G28" s="10"/>
      <c r="H28" s="11"/>
      <c r="I28" s="10"/>
      <c r="J28" s="8"/>
      <c r="K28" s="10"/>
      <c r="L28" s="8"/>
      <c r="M28" s="10"/>
      <c r="N28" s="8"/>
      <c r="O28" s="10"/>
      <c r="P28" s="15" t="s">
        <v>85</v>
      </c>
      <c r="Q28" s="10">
        <v>2</v>
      </c>
      <c r="R28" s="10">
        <f t="shared" si="1"/>
        <v>4</v>
      </c>
    </row>
    <row r="29" spans="1:18" ht="51">
      <c r="A29" s="12">
        <f t="shared" si="4"/>
        <v>41948</v>
      </c>
      <c r="B29" s="11"/>
      <c r="C29" s="10"/>
      <c r="D29" s="10"/>
      <c r="E29" s="10"/>
      <c r="F29" s="8" t="str">
        <f>'Учебный план'!A46</f>
        <v>Познавательные функции, системы восприятия и психомоторные навыки</v>
      </c>
      <c r="G29" s="10">
        <v>2</v>
      </c>
      <c r="H29" s="11"/>
      <c r="I29" s="10"/>
      <c r="J29" s="8"/>
      <c r="K29" s="10"/>
      <c r="L29" s="8"/>
      <c r="M29" s="10"/>
      <c r="N29" s="10"/>
      <c r="O29" s="10"/>
      <c r="P29" s="8" t="str">
        <f>'Учебный план'!A71</f>
        <v>Оказание первой помощи при наружных кровотечениях и травмах</v>
      </c>
      <c r="Q29" s="10">
        <v>2</v>
      </c>
      <c r="R29" s="10">
        <f t="shared" si="1"/>
        <v>4</v>
      </c>
    </row>
    <row r="30" spans="1:18" ht="25.5">
      <c r="A30" s="12">
        <f t="shared" si="4"/>
        <v>41953</v>
      </c>
      <c r="B30" s="11"/>
      <c r="C30" s="10"/>
      <c r="D30" s="10"/>
      <c r="E30" s="10"/>
      <c r="F30" s="11" t="str">
        <f>'Учебный план'!A47</f>
        <v>Этические основы деятельности водителя</v>
      </c>
      <c r="G30" s="10">
        <v>2</v>
      </c>
      <c r="H30" s="11"/>
      <c r="I30" s="10"/>
      <c r="J30" s="8"/>
      <c r="K30" s="10"/>
      <c r="L30" s="8"/>
      <c r="M30" s="10"/>
      <c r="N30" s="10"/>
      <c r="O30" s="10"/>
      <c r="P30" s="15" t="s">
        <v>85</v>
      </c>
      <c r="Q30" s="10">
        <v>2</v>
      </c>
      <c r="R30" s="10">
        <f t="shared" si="1"/>
        <v>4</v>
      </c>
    </row>
    <row r="31" spans="1:18" ht="89.25">
      <c r="A31" s="12">
        <f t="shared" si="4"/>
        <v>41955</v>
      </c>
      <c r="B31" s="11"/>
      <c r="C31" s="10"/>
      <c r="D31" s="10"/>
      <c r="E31" s="10"/>
      <c r="F31" s="11" t="str">
        <f>'Учебный план'!A48</f>
        <v>Основы эффективного общения</v>
      </c>
      <c r="G31" s="10">
        <v>2</v>
      </c>
      <c r="H31" s="11"/>
      <c r="I31" s="10"/>
      <c r="J31" s="8"/>
      <c r="K31" s="10"/>
      <c r="L31" s="8"/>
      <c r="M31" s="10"/>
      <c r="N31" s="10"/>
      <c r="O31" s="10"/>
      <c r="P31" s="8" t="str">
        <f>'Учебный план'!A72</f>
        <v>Оказание первой помощи при прочих состояниях, транспортировка пострадавших в дорожно-транспортном происшествии</v>
      </c>
      <c r="Q31" s="10">
        <v>2</v>
      </c>
      <c r="R31" s="10">
        <f t="shared" si="1"/>
        <v>4</v>
      </c>
    </row>
    <row r="32" spans="1:18" ht="51">
      <c r="A32" s="12">
        <f t="shared" si="4"/>
        <v>41960</v>
      </c>
      <c r="B32" s="11"/>
      <c r="C32" s="10"/>
      <c r="D32" s="10"/>
      <c r="E32" s="10"/>
      <c r="F32" s="11" t="str">
        <f>'Учебный план'!A49</f>
        <v>Эмоциональные состояния и профилактика конфликтов</v>
      </c>
      <c r="G32" s="10">
        <v>2</v>
      </c>
      <c r="H32" s="11"/>
      <c r="I32" s="10"/>
      <c r="J32" s="8"/>
      <c r="K32" s="10"/>
      <c r="L32" s="8"/>
      <c r="M32" s="10"/>
      <c r="N32" s="10"/>
      <c r="O32" s="10"/>
      <c r="P32" s="15" t="s">
        <v>85</v>
      </c>
      <c r="Q32" s="10">
        <v>2</v>
      </c>
      <c r="R32" s="10">
        <f t="shared" si="1"/>
        <v>4</v>
      </c>
    </row>
    <row r="33" spans="1:18" ht="63.75">
      <c r="A33" s="12">
        <f t="shared" si="4"/>
        <v>41962</v>
      </c>
      <c r="B33" s="11"/>
      <c r="C33" s="10"/>
      <c r="D33" s="10"/>
      <c r="E33" s="10"/>
      <c r="F33" s="11" t="str">
        <f>'Учебный план'!A50</f>
        <v>Саморегуляция и профилактика конфликтов (психологический практикум)</v>
      </c>
      <c r="G33" s="10">
        <v>2</v>
      </c>
      <c r="H33" s="11"/>
      <c r="I33" s="10"/>
      <c r="J33" s="8"/>
      <c r="K33" s="10"/>
      <c r="L33" s="8"/>
      <c r="M33" s="10"/>
      <c r="N33" s="10"/>
      <c r="O33" s="10"/>
      <c r="P33" s="15" t="s">
        <v>85</v>
      </c>
      <c r="Q33" s="10">
        <v>2</v>
      </c>
      <c r="R33" s="10">
        <f t="shared" si="1"/>
        <v>4</v>
      </c>
    </row>
    <row r="34" spans="1:18" ht="12.75">
      <c r="A34" s="12">
        <f t="shared" si="4"/>
        <v>41967</v>
      </c>
      <c r="B34" s="11"/>
      <c r="C34" s="10"/>
      <c r="D34" s="10"/>
      <c r="E34" s="10"/>
      <c r="F34" s="15" t="s">
        <v>85</v>
      </c>
      <c r="G34" s="10">
        <v>2</v>
      </c>
      <c r="H34" s="11"/>
      <c r="I34" s="10"/>
      <c r="J34" s="8"/>
      <c r="K34" s="10"/>
      <c r="L34" s="8"/>
      <c r="M34" s="10"/>
      <c r="N34" s="10"/>
      <c r="O34" s="10"/>
      <c r="P34" s="15"/>
      <c r="Q34" s="10"/>
      <c r="R34" s="10">
        <f t="shared" si="1"/>
        <v>2</v>
      </c>
    </row>
    <row r="35" spans="1:18" ht="12.75">
      <c r="A35" s="14" t="s">
        <v>83</v>
      </c>
      <c r="B35" s="11"/>
      <c r="C35" s="10"/>
      <c r="D35" s="10"/>
      <c r="E35" s="10"/>
      <c r="F35" s="10"/>
      <c r="G35" s="10"/>
      <c r="H35" s="11"/>
      <c r="I35" s="10"/>
      <c r="J35" s="10"/>
      <c r="K35" s="10"/>
      <c r="L35" s="8"/>
      <c r="M35" s="10"/>
      <c r="N35" s="10"/>
      <c r="O35" s="10"/>
      <c r="P35" s="10"/>
      <c r="Q35" s="10"/>
      <c r="R35" s="10">
        <v>2</v>
      </c>
    </row>
    <row r="36" spans="1:18" ht="12.75">
      <c r="A36" s="1"/>
      <c r="B36" s="1"/>
      <c r="C36" s="1">
        <f>SUM(C2:C35)</f>
        <v>42</v>
      </c>
      <c r="D36" s="1"/>
      <c r="E36" s="1">
        <f>SUM(E2:E35)</f>
        <v>12</v>
      </c>
      <c r="F36" s="1"/>
      <c r="G36" s="1">
        <f>SUM(G8:G35)</f>
        <v>12</v>
      </c>
      <c r="H36" s="1"/>
      <c r="I36" s="1">
        <f>SUM(I2:I35)</f>
        <v>14</v>
      </c>
      <c r="J36" s="1"/>
      <c r="K36" s="1">
        <f>SUM(K2:K35)</f>
        <v>20</v>
      </c>
      <c r="L36" s="1"/>
      <c r="M36" s="1">
        <f>SUM(M2:M35)</f>
        <v>8</v>
      </c>
      <c r="N36" s="1"/>
      <c r="O36" s="1">
        <f>SUM(O2:O35)</f>
        <v>6</v>
      </c>
      <c r="P36" s="1"/>
      <c r="Q36" s="1">
        <f>SUM(Q2:Q35)</f>
        <v>16</v>
      </c>
      <c r="R36" s="1">
        <f>SUM(R2:R35)</f>
        <v>132</v>
      </c>
    </row>
    <row r="37" spans="16:17" ht="25.5">
      <c r="P37" s="2" t="s">
        <v>84</v>
      </c>
      <c r="Q37" s="1">
        <f>C36+I36+M36+O36+Q36+G36+E36+K36</f>
        <v>130</v>
      </c>
    </row>
    <row r="40" spans="1:3" ht="12.75">
      <c r="A40" s="1">
        <v>1</v>
      </c>
      <c r="B40" s="3">
        <v>41855</v>
      </c>
      <c r="C40" s="1">
        <f aca="true" t="shared" si="5" ref="C40:C58">WEEKDAY(B40)</f>
        <v>2</v>
      </c>
    </row>
    <row r="41" spans="1:3" ht="12.75">
      <c r="A41" s="1">
        <v>2</v>
      </c>
      <c r="B41" s="3">
        <v>41857</v>
      </c>
      <c r="C41" s="1">
        <f t="shared" si="5"/>
        <v>4</v>
      </c>
    </row>
    <row r="42" spans="1:3" ht="12.75">
      <c r="A42" s="1">
        <v>3</v>
      </c>
      <c r="B42" s="3">
        <v>41862</v>
      </c>
      <c r="C42" s="1">
        <f t="shared" si="5"/>
        <v>2</v>
      </c>
    </row>
    <row r="43" spans="1:3" ht="12.75">
      <c r="A43" s="1">
        <v>4</v>
      </c>
      <c r="B43" s="3">
        <v>41864</v>
      </c>
      <c r="C43" s="1">
        <f t="shared" si="5"/>
        <v>4</v>
      </c>
    </row>
    <row r="44" spans="1:3" ht="12.75">
      <c r="A44" s="1">
        <v>5</v>
      </c>
      <c r="B44" s="3">
        <v>41869</v>
      </c>
      <c r="C44" s="1">
        <f t="shared" si="5"/>
        <v>2</v>
      </c>
    </row>
    <row r="45" spans="1:3" ht="12.75">
      <c r="A45" s="1">
        <v>6</v>
      </c>
      <c r="B45" s="3">
        <v>41871</v>
      </c>
      <c r="C45" s="1">
        <f t="shared" si="5"/>
        <v>4</v>
      </c>
    </row>
    <row r="46" spans="1:3" ht="12.75">
      <c r="A46" s="1">
        <v>7</v>
      </c>
      <c r="B46" s="3">
        <v>41876</v>
      </c>
      <c r="C46" s="1">
        <f t="shared" si="5"/>
        <v>2</v>
      </c>
    </row>
    <row r="47" spans="1:3" ht="12.75">
      <c r="A47" s="1">
        <v>8</v>
      </c>
      <c r="B47" s="3">
        <v>41878</v>
      </c>
      <c r="C47" s="1">
        <f t="shared" si="5"/>
        <v>4</v>
      </c>
    </row>
    <row r="48" spans="1:3" ht="12.75">
      <c r="A48" s="1">
        <v>9</v>
      </c>
      <c r="B48" s="3">
        <v>41883</v>
      </c>
      <c r="C48" s="1">
        <f t="shared" si="5"/>
        <v>2</v>
      </c>
    </row>
    <row r="49" spans="1:3" ht="12.75">
      <c r="A49" s="1">
        <v>10</v>
      </c>
      <c r="B49" s="3">
        <v>41885</v>
      </c>
      <c r="C49" s="1">
        <f t="shared" si="5"/>
        <v>4</v>
      </c>
    </row>
    <row r="50" spans="1:3" ht="12.75">
      <c r="A50" s="1">
        <v>11</v>
      </c>
      <c r="B50" s="3">
        <v>41890</v>
      </c>
      <c r="C50" s="1">
        <f t="shared" si="5"/>
        <v>2</v>
      </c>
    </row>
    <row r="51" spans="1:3" ht="12.75">
      <c r="A51" s="1">
        <v>12</v>
      </c>
      <c r="B51" s="3">
        <v>41892</v>
      </c>
      <c r="C51" s="1">
        <f t="shared" si="5"/>
        <v>4</v>
      </c>
    </row>
    <row r="52" spans="1:3" ht="12.75">
      <c r="A52" s="1">
        <v>13</v>
      </c>
      <c r="B52" s="3">
        <v>41897</v>
      </c>
      <c r="C52" s="1">
        <f t="shared" si="5"/>
        <v>2</v>
      </c>
    </row>
    <row r="53" spans="1:3" ht="12.75">
      <c r="A53" s="1">
        <v>14</v>
      </c>
      <c r="B53" s="3">
        <v>41899</v>
      </c>
      <c r="C53" s="1">
        <f t="shared" si="5"/>
        <v>4</v>
      </c>
    </row>
    <row r="54" spans="1:3" ht="12.75">
      <c r="A54" s="1">
        <v>15</v>
      </c>
      <c r="B54" s="3">
        <v>41904</v>
      </c>
      <c r="C54" s="1">
        <f t="shared" si="5"/>
        <v>2</v>
      </c>
    </row>
    <row r="55" spans="1:3" ht="12.75">
      <c r="A55" s="1">
        <v>16</v>
      </c>
      <c r="B55" s="3">
        <v>41906</v>
      </c>
      <c r="C55" s="1">
        <f t="shared" si="5"/>
        <v>4</v>
      </c>
    </row>
    <row r="56" spans="1:3" ht="12.75">
      <c r="A56" s="1">
        <v>17</v>
      </c>
      <c r="B56" s="3">
        <v>41911</v>
      </c>
      <c r="C56" s="1">
        <f t="shared" si="5"/>
        <v>2</v>
      </c>
    </row>
    <row r="57" spans="1:3" ht="12.75">
      <c r="A57" s="1">
        <v>18</v>
      </c>
      <c r="B57" s="3">
        <v>41913</v>
      </c>
      <c r="C57" s="1">
        <f t="shared" si="5"/>
        <v>4</v>
      </c>
    </row>
    <row r="58" spans="1:3" ht="12.75">
      <c r="A58" s="1">
        <v>19</v>
      </c>
      <c r="B58" s="3">
        <v>41918</v>
      </c>
      <c r="C58" s="1">
        <f t="shared" si="5"/>
        <v>2</v>
      </c>
    </row>
    <row r="59" spans="1:3" ht="12.75">
      <c r="A59" s="1">
        <v>20</v>
      </c>
      <c r="B59" s="3">
        <v>41920</v>
      </c>
      <c r="C59" s="1">
        <f aca="true" t="shared" si="6" ref="C59:C72">WEEKDAY(B59)</f>
        <v>4</v>
      </c>
    </row>
    <row r="60" spans="1:3" ht="12.75">
      <c r="A60" s="1">
        <v>21</v>
      </c>
      <c r="B60" s="3">
        <v>41925</v>
      </c>
      <c r="C60" s="1">
        <f t="shared" si="6"/>
        <v>2</v>
      </c>
    </row>
    <row r="61" spans="1:3" ht="12.75">
      <c r="A61" s="1">
        <v>22</v>
      </c>
      <c r="B61" s="3">
        <v>41927</v>
      </c>
      <c r="C61" s="1">
        <f t="shared" si="6"/>
        <v>4</v>
      </c>
    </row>
    <row r="62" spans="1:3" ht="12.75">
      <c r="A62" s="1">
        <v>23</v>
      </c>
      <c r="B62" s="3">
        <v>41932</v>
      </c>
      <c r="C62" s="1">
        <f t="shared" si="6"/>
        <v>2</v>
      </c>
    </row>
    <row r="63" spans="1:3" ht="12.75">
      <c r="A63" s="1">
        <v>24</v>
      </c>
      <c r="B63" s="3">
        <v>41934</v>
      </c>
      <c r="C63" s="1">
        <f t="shared" si="6"/>
        <v>4</v>
      </c>
    </row>
    <row r="64" spans="1:3" ht="12.75">
      <c r="A64" s="1">
        <v>25</v>
      </c>
      <c r="B64" s="3">
        <v>41939</v>
      </c>
      <c r="C64" s="1">
        <f t="shared" si="6"/>
        <v>2</v>
      </c>
    </row>
    <row r="65" spans="1:3" ht="12.75">
      <c r="A65" s="1">
        <v>26</v>
      </c>
      <c r="B65" s="3">
        <v>41941</v>
      </c>
      <c r="C65" s="1">
        <f t="shared" si="6"/>
        <v>4</v>
      </c>
    </row>
    <row r="66" spans="1:3" ht="12.75">
      <c r="A66" s="1">
        <v>27</v>
      </c>
      <c r="B66" s="3">
        <v>41946</v>
      </c>
      <c r="C66" s="1">
        <f t="shared" si="6"/>
        <v>2</v>
      </c>
    </row>
    <row r="67" spans="1:3" ht="12.75">
      <c r="A67" s="1">
        <v>28</v>
      </c>
      <c r="B67" s="3">
        <v>41948</v>
      </c>
      <c r="C67" s="1">
        <f t="shared" si="6"/>
        <v>4</v>
      </c>
    </row>
    <row r="68" spans="1:3" ht="12.75">
      <c r="A68" s="1">
        <v>29</v>
      </c>
      <c r="B68" s="3">
        <v>41953</v>
      </c>
      <c r="C68" s="1">
        <f t="shared" si="6"/>
        <v>2</v>
      </c>
    </row>
    <row r="69" spans="1:3" ht="12.75">
      <c r="A69" s="1">
        <v>30</v>
      </c>
      <c r="B69" s="3">
        <v>41955</v>
      </c>
      <c r="C69" s="1">
        <f t="shared" si="6"/>
        <v>4</v>
      </c>
    </row>
    <row r="70" spans="1:3" ht="12.75">
      <c r="A70" s="1">
        <v>31</v>
      </c>
      <c r="B70" s="3">
        <v>41960</v>
      </c>
      <c r="C70" s="1">
        <f t="shared" si="6"/>
        <v>2</v>
      </c>
    </row>
    <row r="71" spans="1:3" ht="12.75">
      <c r="A71" s="1">
        <v>32</v>
      </c>
      <c r="B71" s="3">
        <v>41962</v>
      </c>
      <c r="C71" s="1">
        <f t="shared" si="6"/>
        <v>4</v>
      </c>
    </row>
    <row r="72" spans="1:3" ht="12.75">
      <c r="A72" s="1">
        <v>33</v>
      </c>
      <c r="B72" s="3">
        <v>41967</v>
      </c>
      <c r="C72" s="1">
        <f t="shared" si="6"/>
        <v>2</v>
      </c>
    </row>
  </sheetData>
  <sheetProtection/>
  <printOptions/>
  <pageMargins left="0.5905511811023623" right="0.3937007874015748" top="0.3937007874015748" bottom="0.3937007874015748" header="0.5118110236220472" footer="0.5118110236220472"/>
  <pageSetup fitToHeight="3" fitToWidth="1" horizontalDpi="600" verticalDpi="600" orientation="landscape" paperSize="9" scale="63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PageLayoutView="0" workbookViewId="0" topLeftCell="A4">
      <pane xSplit="1" topLeftCell="E1" activePane="topRight" state="frozen"/>
      <selection pane="topLeft" activeCell="A1" sqref="A1"/>
      <selection pane="topRight" activeCell="L7" sqref="L7"/>
    </sheetView>
  </sheetViews>
  <sheetFormatPr defaultColWidth="9.140625" defaultRowHeight="12.75"/>
  <cols>
    <col min="1" max="1" width="8.8515625" style="0" customWidth="1"/>
    <col min="2" max="2" width="21.421875" style="0" customWidth="1"/>
    <col min="3" max="3" width="4.28125" style="0" customWidth="1"/>
    <col min="4" max="4" width="21.421875" style="0" customWidth="1"/>
    <col min="5" max="5" width="4.28125" style="0" customWidth="1"/>
    <col min="6" max="6" width="21.421875" style="0" customWidth="1"/>
    <col min="7" max="7" width="4.28125" style="0" customWidth="1"/>
    <col min="8" max="8" width="21.421875" style="0" customWidth="1"/>
    <col min="9" max="9" width="4.28125" style="0" customWidth="1"/>
    <col min="10" max="10" width="21.421875" style="0" customWidth="1"/>
    <col min="11" max="11" width="4.28125" style="0" customWidth="1"/>
    <col min="12" max="12" width="21.421875" style="0" customWidth="1"/>
    <col min="13" max="13" width="4.28125" style="0" customWidth="1"/>
    <col min="14" max="14" width="21.421875" style="0" customWidth="1"/>
    <col min="15" max="15" width="4.28125" style="0" customWidth="1"/>
    <col min="16" max="16" width="21.421875" style="0" customWidth="1"/>
    <col min="17" max="18" width="4.28125" style="0" customWidth="1"/>
  </cols>
  <sheetData>
    <row r="1" spans="1:18" ht="76.5">
      <c r="A1" s="4" t="s">
        <v>3</v>
      </c>
      <c r="B1" s="4" t="str">
        <f>'Учебный план'!A19</f>
        <v>Основы законодательства в сфере дорожного движения</v>
      </c>
      <c r="C1" s="7" t="s">
        <v>6</v>
      </c>
      <c r="D1" s="4" t="str">
        <f>'Учебный план'!A53</f>
        <v>Основы управления транспортными средствами</v>
      </c>
      <c r="E1" s="7" t="s">
        <v>6</v>
      </c>
      <c r="F1" s="4" t="str">
        <f>'Учебный план'!A107</f>
        <v>Организация и выполнение грузовых перевозок автомобильным транспортом</v>
      </c>
      <c r="G1" s="7" t="s">
        <v>6</v>
      </c>
      <c r="H1" s="4" t="str">
        <f>'Учебный план'!A117</f>
        <v>Организация и выполнение пассажирских перевозок автомобильным транспортом</v>
      </c>
      <c r="I1" s="7" t="s">
        <v>6</v>
      </c>
      <c r="J1" s="4" t="str">
        <f>'Учебный план'!A65</f>
        <v>Первая помощь при дорожно-транспортном происшествии</v>
      </c>
      <c r="K1" s="7" t="s">
        <v>6</v>
      </c>
      <c r="L1" s="4" t="str">
        <f>'Учебный план'!A43</f>
        <v>Психофизиологические основы деятельности водителя</v>
      </c>
      <c r="M1" s="7" t="s">
        <v>6</v>
      </c>
      <c r="N1" s="4" t="str">
        <f>'Учебный план'!A98</f>
        <v>Основы управления транспортными средствами категории "B"</v>
      </c>
      <c r="O1" s="7" t="s">
        <v>6</v>
      </c>
      <c r="P1" s="4" t="str">
        <f>'Учебный план'!A75</f>
        <v>Устройство и техническое обслуживание транспортных средств категории "B" как объектов управления</v>
      </c>
      <c r="Q1" s="7" t="s">
        <v>6</v>
      </c>
      <c r="R1" s="7" t="s">
        <v>4</v>
      </c>
    </row>
    <row r="2" spans="1:18" ht="191.25">
      <c r="A2" s="12">
        <f>B29</f>
        <v>41855</v>
      </c>
      <c r="B2" s="8" t="str">
        <f>'Учебный план'!A24&amp;";"&amp;CHAR(10)&amp;'Учебный план'!A25</f>
        <v>Законодательство, определяющее правовые основы обеспечения безопасности дорожного движения и регулирующее отношения в сфере взаимодействия общества и природы;
Законодательство, устанавливающее ответственность за нарушения в сфере дорожного движения</v>
      </c>
      <c r="C2" s="10">
        <v>2</v>
      </c>
      <c r="D2" s="8" t="str">
        <f>'Учебный план'!A57</f>
        <v>Дорожное движение</v>
      </c>
      <c r="E2" s="10">
        <v>2</v>
      </c>
      <c r="F2" s="8"/>
      <c r="G2" s="10"/>
      <c r="H2" s="10"/>
      <c r="I2" s="10"/>
      <c r="J2" s="10"/>
      <c r="K2" s="10"/>
      <c r="L2" s="8" t="str">
        <f>'Учебный план'!A46</f>
        <v>Познавательные функции, системы восприятия и психомоторные навыки</v>
      </c>
      <c r="M2" s="10">
        <v>2</v>
      </c>
      <c r="N2" s="10"/>
      <c r="O2" s="10"/>
      <c r="P2" s="10"/>
      <c r="Q2" s="10"/>
      <c r="R2" s="10">
        <f>C2+E2+G2+I2+K2+M2+O2+Q2</f>
        <v>6</v>
      </c>
    </row>
    <row r="3" spans="1:18" ht="25.5">
      <c r="A3" s="12">
        <f aca="true" t="shared" si="0" ref="A3:A8">B30</f>
        <v>41857</v>
      </c>
      <c r="B3" s="15" t="s">
        <v>85</v>
      </c>
      <c r="C3" s="10">
        <v>2</v>
      </c>
      <c r="D3" s="8" t="str">
        <f>'Учебный план'!A58</f>
        <v>Профессиональная надежность водителя</v>
      </c>
      <c r="E3" s="10">
        <v>2</v>
      </c>
      <c r="F3" s="8"/>
      <c r="G3" s="10"/>
      <c r="H3" s="10"/>
      <c r="I3" s="10"/>
      <c r="J3" s="10"/>
      <c r="K3" s="10"/>
      <c r="L3" s="11" t="str">
        <f>'Учебный план'!A47</f>
        <v>Этические основы деятельности водителя</v>
      </c>
      <c r="M3" s="10">
        <v>2</v>
      </c>
      <c r="N3" s="10"/>
      <c r="O3" s="10"/>
      <c r="P3" s="10"/>
      <c r="Q3" s="10"/>
      <c r="R3" s="10">
        <f aca="true" t="shared" si="1" ref="R3:R23">C3+E3+G3+I3+K3+M3+O3+Q3</f>
        <v>6</v>
      </c>
    </row>
    <row r="4" spans="1:18" ht="76.5">
      <c r="A4" s="12">
        <f t="shared" si="0"/>
        <v>41862</v>
      </c>
      <c r="B4" s="8" t="str">
        <f>'Учебный план'!A28</f>
        <v>Общие положения, основные понятия и термины, используемые в Правилах дорожного движения</v>
      </c>
      <c r="C4" s="10">
        <v>2</v>
      </c>
      <c r="D4" s="8" t="str">
        <f>'Учебный план'!A59</f>
        <v>Влияние свойств транспортного средства на эффективность и безопасность управления</v>
      </c>
      <c r="E4" s="10">
        <v>2</v>
      </c>
      <c r="F4" s="8"/>
      <c r="G4" s="10"/>
      <c r="H4" s="10"/>
      <c r="I4" s="10"/>
      <c r="J4" s="10"/>
      <c r="K4" s="10"/>
      <c r="L4" s="11" t="str">
        <f>'Учебный план'!A48</f>
        <v>Основы эффективного общения</v>
      </c>
      <c r="M4" s="10">
        <v>2</v>
      </c>
      <c r="N4" s="10"/>
      <c r="O4" s="10"/>
      <c r="P4" s="10"/>
      <c r="Q4" s="10"/>
      <c r="R4" s="10">
        <f t="shared" si="1"/>
        <v>6</v>
      </c>
    </row>
    <row r="5" spans="1:18" ht="51">
      <c r="A5" s="12">
        <f t="shared" si="0"/>
        <v>41864</v>
      </c>
      <c r="B5" s="8" t="str">
        <f>'Учебный план'!A29</f>
        <v>Обязанности участников дорожного движения</v>
      </c>
      <c r="C5" s="10">
        <v>2</v>
      </c>
      <c r="D5" s="8" t="str">
        <f>'Учебный план'!A60</f>
        <v>Дорожные условия и безопасность движения</v>
      </c>
      <c r="E5" s="10">
        <v>2</v>
      </c>
      <c r="F5" s="8"/>
      <c r="G5" s="10"/>
      <c r="H5" s="10"/>
      <c r="I5" s="10"/>
      <c r="J5" s="10"/>
      <c r="K5" s="10"/>
      <c r="L5" s="11" t="str">
        <f>'Учебный план'!A49</f>
        <v>Эмоциональные состояния и профилактика конфликтов</v>
      </c>
      <c r="M5" s="10">
        <v>2</v>
      </c>
      <c r="N5" s="10"/>
      <c r="O5" s="10"/>
      <c r="P5" s="10"/>
      <c r="Q5" s="10"/>
      <c r="R5" s="10">
        <f t="shared" si="1"/>
        <v>6</v>
      </c>
    </row>
    <row r="6" spans="1:18" ht="63.75">
      <c r="A6" s="12">
        <f t="shared" si="0"/>
        <v>41869</v>
      </c>
      <c r="B6" s="8" t="str">
        <f>'Учебный план'!A30</f>
        <v>Дорожные знаки</v>
      </c>
      <c r="C6" s="10">
        <v>2</v>
      </c>
      <c r="D6" s="15" t="s">
        <v>85</v>
      </c>
      <c r="E6" s="10">
        <v>2</v>
      </c>
      <c r="F6" s="8"/>
      <c r="G6" s="10"/>
      <c r="H6" s="10"/>
      <c r="I6" s="10"/>
      <c r="J6" s="10"/>
      <c r="K6" s="10"/>
      <c r="L6" s="11" t="str">
        <f>'Учебный план'!A50</f>
        <v>Саморегуляция и профилактика конфликтов (психологический практикум)</v>
      </c>
      <c r="M6" s="10">
        <v>2</v>
      </c>
      <c r="N6" s="10"/>
      <c r="O6" s="10"/>
      <c r="P6" s="10"/>
      <c r="Q6" s="10"/>
      <c r="R6" s="10">
        <f t="shared" si="1"/>
        <v>6</v>
      </c>
    </row>
    <row r="7" spans="1:18" ht="76.5">
      <c r="A7" s="12">
        <f t="shared" si="0"/>
        <v>41871</v>
      </c>
      <c r="B7" s="15" t="s">
        <v>85</v>
      </c>
      <c r="C7" s="10">
        <v>2</v>
      </c>
      <c r="D7" s="8" t="str">
        <f>'Учебный план'!A61</f>
        <v>Принципы эффективного и безопасного управления транспортным средством</v>
      </c>
      <c r="E7" s="10">
        <v>2</v>
      </c>
      <c r="F7" s="8"/>
      <c r="G7" s="10"/>
      <c r="H7" s="10"/>
      <c r="I7" s="10"/>
      <c r="J7" s="10"/>
      <c r="K7" s="10"/>
      <c r="L7" s="15" t="s">
        <v>85</v>
      </c>
      <c r="M7" s="10">
        <v>2</v>
      </c>
      <c r="N7" s="10"/>
      <c r="O7" s="10"/>
      <c r="P7" s="10"/>
      <c r="Q7" s="10"/>
      <c r="R7" s="10">
        <f t="shared" si="1"/>
        <v>6</v>
      </c>
    </row>
    <row r="8" spans="1:18" ht="63.75">
      <c r="A8" s="12">
        <f t="shared" si="0"/>
        <v>41876</v>
      </c>
      <c r="B8" s="8" t="str">
        <f>'Учебный план'!A30&amp;";"&amp;CHAR(10)&amp;'Учебный план'!A31</f>
        <v>Дорожные знаки;
Дорожная разметка</v>
      </c>
      <c r="C8" s="10">
        <v>2</v>
      </c>
      <c r="D8" s="8" t="str">
        <f>'Учебный план'!A62</f>
        <v>Обеспечение безопасности наиболее уязвимых участников дорожного движения</v>
      </c>
      <c r="E8" s="10">
        <v>2</v>
      </c>
      <c r="F8" s="8"/>
      <c r="G8" s="10"/>
      <c r="H8" s="10"/>
      <c r="I8" s="10"/>
      <c r="J8" s="10"/>
      <c r="K8" s="10"/>
      <c r="L8" s="10"/>
      <c r="M8" s="10"/>
      <c r="N8" s="8" t="str">
        <f>'Учебный план'!A102</f>
        <v>Приемы управления транспортным средством</v>
      </c>
      <c r="O8" s="10">
        <v>2</v>
      </c>
      <c r="P8" s="8"/>
      <c r="Q8" s="10"/>
      <c r="R8" s="10">
        <f t="shared" si="1"/>
        <v>6</v>
      </c>
    </row>
    <row r="9" spans="1:18" ht="76.5">
      <c r="A9" s="12">
        <f aca="true" t="shared" si="2" ref="A9:A14">B36</f>
        <v>41878</v>
      </c>
      <c r="B9" s="8" t="str">
        <f>'Учебный план'!A32</f>
        <v>Порядок движения и расположение транспортных средств на проезжей части</v>
      </c>
      <c r="C9" s="10">
        <v>2</v>
      </c>
      <c r="D9" s="8"/>
      <c r="E9" s="10"/>
      <c r="F9" s="8" t="str">
        <f>'Учебный план'!A111</f>
        <v>Нормативные правовые акты, определяющие порядок перевозки грузов автомобильным транспортом</v>
      </c>
      <c r="G9" s="10">
        <v>2</v>
      </c>
      <c r="H9" s="10"/>
      <c r="I9" s="10"/>
      <c r="J9" s="10"/>
      <c r="K9" s="10"/>
      <c r="L9" s="10"/>
      <c r="M9" s="10"/>
      <c r="N9" s="8" t="str">
        <f>'Учебный план'!A103</f>
        <v>Управление транспортным средством в штатных ситуациях</v>
      </c>
      <c r="O9" s="10">
        <v>2</v>
      </c>
      <c r="P9" s="8"/>
      <c r="Q9" s="10"/>
      <c r="R9" s="10">
        <f t="shared" si="1"/>
        <v>6</v>
      </c>
    </row>
    <row r="10" spans="1:18" ht="63.75">
      <c r="A10" s="12">
        <f t="shared" si="2"/>
        <v>41883</v>
      </c>
      <c r="B10" s="15" t="s">
        <v>85</v>
      </c>
      <c r="C10" s="10">
        <v>2</v>
      </c>
      <c r="D10" s="8"/>
      <c r="E10" s="10"/>
      <c r="F10" s="8" t="str">
        <f>'Учебный план'!A112&amp;";"&amp;CHAR(10)&amp;'Учебный план'!A113</f>
        <v>Основные показатели работы грузовых автомобилей;
Организация грузовых перевозок</v>
      </c>
      <c r="G10" s="10">
        <v>2</v>
      </c>
      <c r="H10" s="10"/>
      <c r="I10" s="10"/>
      <c r="J10" s="8"/>
      <c r="K10" s="10"/>
      <c r="L10" s="10"/>
      <c r="M10" s="10"/>
      <c r="N10" s="15" t="s">
        <v>85</v>
      </c>
      <c r="O10" s="10">
        <v>2</v>
      </c>
      <c r="P10" s="10"/>
      <c r="Q10" s="10"/>
      <c r="R10" s="10">
        <f t="shared" si="1"/>
        <v>6</v>
      </c>
    </row>
    <row r="11" spans="1:18" ht="12.75">
      <c r="A11" s="12">
        <f t="shared" si="2"/>
        <v>41885</v>
      </c>
      <c r="B11" s="15" t="s">
        <v>85</v>
      </c>
      <c r="C11" s="10">
        <v>2</v>
      </c>
      <c r="D11" s="8"/>
      <c r="E11" s="10"/>
      <c r="F11" s="15" t="s">
        <v>85</v>
      </c>
      <c r="G11" s="10">
        <v>2</v>
      </c>
      <c r="H11" s="10"/>
      <c r="I11" s="10"/>
      <c r="J11" s="10"/>
      <c r="K11" s="10"/>
      <c r="L11" s="10"/>
      <c r="M11" s="10"/>
      <c r="N11" s="15" t="s">
        <v>85</v>
      </c>
      <c r="O11" s="10">
        <v>2</v>
      </c>
      <c r="P11" s="10"/>
      <c r="Q11" s="10"/>
      <c r="R11" s="10">
        <f t="shared" si="1"/>
        <v>6</v>
      </c>
    </row>
    <row r="12" spans="1:18" ht="51">
      <c r="A12" s="12">
        <f t="shared" si="2"/>
        <v>41890</v>
      </c>
      <c r="B12" s="8" t="str">
        <f>'Учебный план'!A33</f>
        <v>Остановка и стоянка транспортных средств</v>
      </c>
      <c r="C12" s="10">
        <v>2</v>
      </c>
      <c r="D12" s="8"/>
      <c r="E12" s="10"/>
      <c r="F12" s="8" t="str">
        <f>'Учебный план'!A114</f>
        <v>Диспетчерское руководство работой подвижного состава</v>
      </c>
      <c r="G12" s="10">
        <v>2</v>
      </c>
      <c r="H12" s="10"/>
      <c r="I12" s="10"/>
      <c r="J12" s="8"/>
      <c r="K12" s="10"/>
      <c r="L12" s="10"/>
      <c r="M12" s="10"/>
      <c r="N12" s="8" t="str">
        <f>'Учебный план'!A104</f>
        <v>Управление транспортным средством в нештатных ситуациях</v>
      </c>
      <c r="O12" s="10">
        <v>2</v>
      </c>
      <c r="P12" s="8"/>
      <c r="Q12" s="10"/>
      <c r="R12" s="10">
        <f t="shared" si="1"/>
        <v>6</v>
      </c>
    </row>
    <row r="13" spans="1:18" ht="76.5">
      <c r="A13" s="12">
        <f t="shared" si="2"/>
        <v>41892</v>
      </c>
      <c r="B13" s="15" t="s">
        <v>85</v>
      </c>
      <c r="C13" s="10">
        <v>2</v>
      </c>
      <c r="D13" s="9"/>
      <c r="E13" s="10"/>
      <c r="F13" s="8"/>
      <c r="G13" s="10"/>
      <c r="H13" s="8" t="str">
        <f>'Учебный план'!A121</f>
        <v>Нормативное правовое обеспечение пассажирских перевозок автомобильным транспортом</v>
      </c>
      <c r="I13" s="10">
        <v>2</v>
      </c>
      <c r="J13" s="8"/>
      <c r="K13" s="10"/>
      <c r="L13" s="10"/>
      <c r="M13" s="10"/>
      <c r="N13" s="15" t="s">
        <v>85</v>
      </c>
      <c r="O13" s="10">
        <v>2</v>
      </c>
      <c r="P13" s="10"/>
      <c r="Q13" s="10"/>
      <c r="R13" s="10">
        <f t="shared" si="1"/>
        <v>6</v>
      </c>
    </row>
    <row r="14" spans="1:18" ht="102">
      <c r="A14" s="12">
        <f t="shared" si="2"/>
        <v>41897</v>
      </c>
      <c r="B14" s="8" t="str">
        <f>'Учебный план'!A34</f>
        <v>Регулирование дорожного движения</v>
      </c>
      <c r="C14" s="10">
        <v>2</v>
      </c>
      <c r="D14" s="8"/>
      <c r="E14" s="10"/>
      <c r="F14" s="8"/>
      <c r="G14" s="10"/>
      <c r="H14" s="8" t="str">
        <f>'Учебный план'!A122&amp;";"&amp;CHAR(10)&amp;'Учебный план'!A123</f>
        <v>Технико-эксплуатационные показатели пассажирского автотранспорта;
Диспетчерское руководство работой такси на линии</v>
      </c>
      <c r="I14" s="10">
        <v>2</v>
      </c>
      <c r="J14" s="11"/>
      <c r="K14" s="10"/>
      <c r="L14" s="10"/>
      <c r="M14" s="10"/>
      <c r="N14" s="10"/>
      <c r="O14" s="10"/>
      <c r="P14" s="8" t="str">
        <f>'Учебный план'!A80&amp;";"&amp;CHAR(10)&amp;'Учебный план'!A81</f>
        <v>Общее устройство транспортных средств категории "B";
Кузов автомобиля, рабочее место водителя, системы пассивной безопасности</v>
      </c>
      <c r="Q14" s="10">
        <v>2</v>
      </c>
      <c r="R14" s="10">
        <f t="shared" si="1"/>
        <v>6</v>
      </c>
    </row>
    <row r="15" spans="1:18" ht="25.5">
      <c r="A15" s="12">
        <f aca="true" t="shared" si="3" ref="A15:A21">B42</f>
        <v>41899</v>
      </c>
      <c r="B15" s="8" t="str">
        <f>'Учебный план'!A35</f>
        <v>Проезд перекрестков</v>
      </c>
      <c r="C15" s="10">
        <v>2</v>
      </c>
      <c r="D15" s="8"/>
      <c r="E15" s="10"/>
      <c r="F15" s="8"/>
      <c r="G15" s="10"/>
      <c r="H15" s="8" t="str">
        <f>'Учебный план'!A124</f>
        <v>Работа такси на линии</v>
      </c>
      <c r="I15" s="10">
        <v>2</v>
      </c>
      <c r="J15" s="10"/>
      <c r="K15" s="10"/>
      <c r="L15" s="10"/>
      <c r="M15" s="10"/>
      <c r="N15" s="10"/>
      <c r="O15" s="10"/>
      <c r="P15" s="8" t="str">
        <f>'Учебный план'!A82</f>
        <v>Общее устройство и работа двигателя</v>
      </c>
      <c r="Q15" s="10">
        <v>2</v>
      </c>
      <c r="R15" s="10">
        <f t="shared" si="1"/>
        <v>6</v>
      </c>
    </row>
    <row r="16" spans="1:18" ht="51">
      <c r="A16" s="12">
        <f t="shared" si="3"/>
        <v>41904</v>
      </c>
      <c r="B16" s="15" t="s">
        <v>85</v>
      </c>
      <c r="C16" s="10">
        <v>2</v>
      </c>
      <c r="D16" s="10"/>
      <c r="E16" s="10"/>
      <c r="F16" s="8"/>
      <c r="G16" s="10"/>
      <c r="H16" s="10"/>
      <c r="I16" s="10"/>
      <c r="J16" s="8" t="str">
        <f>'Учебный план'!A69</f>
        <v>Организационно-правовые аспекты оказания первой помощи</v>
      </c>
      <c r="K16" s="10">
        <v>2</v>
      </c>
      <c r="L16" s="10"/>
      <c r="M16" s="10"/>
      <c r="N16" s="10"/>
      <c r="O16" s="10"/>
      <c r="P16" s="8" t="str">
        <f>'Учебный план'!A83</f>
        <v>Общее устройство трансмиссии</v>
      </c>
      <c r="Q16" s="10">
        <v>2</v>
      </c>
      <c r="R16" s="10">
        <f t="shared" si="1"/>
        <v>6</v>
      </c>
    </row>
    <row r="17" spans="1:18" ht="63.75">
      <c r="A17" s="12">
        <f t="shared" si="3"/>
        <v>41906</v>
      </c>
      <c r="B17" s="15" t="s">
        <v>85</v>
      </c>
      <c r="C17" s="10">
        <v>2</v>
      </c>
      <c r="D17" s="11"/>
      <c r="E17" s="10"/>
      <c r="F17" s="8"/>
      <c r="G17" s="10"/>
      <c r="H17" s="10"/>
      <c r="I17" s="10"/>
      <c r="J17" s="8" t="str">
        <f>'Учебный план'!A70</f>
        <v>Оказание первой помощи при отсутствии сознания, остановке дыхания и кровообращения</v>
      </c>
      <c r="K17" s="10">
        <v>2</v>
      </c>
      <c r="L17" s="10"/>
      <c r="M17" s="10"/>
      <c r="N17" s="10"/>
      <c r="O17" s="10"/>
      <c r="P17" s="8" t="str">
        <f>'Учебный план'!A84</f>
        <v>Назначение и состав ходовой части</v>
      </c>
      <c r="Q17" s="10">
        <v>2</v>
      </c>
      <c r="R17" s="10">
        <f t="shared" si="1"/>
        <v>6</v>
      </c>
    </row>
    <row r="18" spans="1:18" ht="76.5">
      <c r="A18" s="12">
        <f t="shared" si="3"/>
        <v>41911</v>
      </c>
      <c r="B18" s="11" t="s">
        <v>33</v>
      </c>
      <c r="C18" s="10">
        <v>2</v>
      </c>
      <c r="D18" s="11"/>
      <c r="E18" s="10"/>
      <c r="F18" s="8"/>
      <c r="G18" s="10"/>
      <c r="H18" s="8"/>
      <c r="I18" s="10"/>
      <c r="J18" s="15" t="s">
        <v>85</v>
      </c>
      <c r="K18" s="10">
        <v>2</v>
      </c>
      <c r="L18" s="10"/>
      <c r="M18" s="10"/>
      <c r="N18" s="10"/>
      <c r="O18" s="10"/>
      <c r="P18" s="8" t="str">
        <f>'Учебный план'!A85</f>
        <v>Общее устройство и принцип работы тормозных систем</v>
      </c>
      <c r="Q18" s="10">
        <v>2</v>
      </c>
      <c r="R18" s="10">
        <f t="shared" si="1"/>
        <v>6</v>
      </c>
    </row>
    <row r="19" spans="1:18" ht="51">
      <c r="A19" s="12">
        <f t="shared" si="3"/>
        <v>41913</v>
      </c>
      <c r="B19" s="15" t="s">
        <v>85</v>
      </c>
      <c r="C19" s="10">
        <v>2</v>
      </c>
      <c r="D19" s="11"/>
      <c r="E19" s="10"/>
      <c r="F19" s="8"/>
      <c r="G19" s="10"/>
      <c r="H19" s="10"/>
      <c r="I19" s="10"/>
      <c r="J19" s="8" t="str">
        <f>'Учебный план'!A71</f>
        <v>Оказание первой помощи при наружных кровотечениях и травмах</v>
      </c>
      <c r="K19" s="10">
        <v>2</v>
      </c>
      <c r="L19" s="13"/>
      <c r="M19" s="10"/>
      <c r="N19" s="10"/>
      <c r="O19" s="10"/>
      <c r="P19" s="8" t="str">
        <f>'Учебный план'!A86</f>
        <v>Общее устройство и принцип работы системы рулевого управления</v>
      </c>
      <c r="Q19" s="10">
        <v>2</v>
      </c>
      <c r="R19" s="10">
        <f t="shared" si="1"/>
        <v>6</v>
      </c>
    </row>
    <row r="20" spans="1:18" ht="25.5">
      <c r="A20" s="12">
        <f t="shared" si="3"/>
        <v>41918</v>
      </c>
      <c r="B20" s="15" t="s">
        <v>85</v>
      </c>
      <c r="C20" s="10">
        <v>2</v>
      </c>
      <c r="D20" s="11"/>
      <c r="E20" s="10"/>
      <c r="F20" s="8"/>
      <c r="G20" s="10"/>
      <c r="H20" s="10"/>
      <c r="I20" s="10"/>
      <c r="J20" s="15" t="s">
        <v>85</v>
      </c>
      <c r="K20" s="10">
        <v>2</v>
      </c>
      <c r="L20" s="10"/>
      <c r="M20" s="10"/>
      <c r="N20" s="10"/>
      <c r="O20" s="10"/>
      <c r="P20" s="8" t="str">
        <f>'Учебный план'!A87</f>
        <v>Электронные системы помощи водителю</v>
      </c>
      <c r="Q20" s="10">
        <v>2</v>
      </c>
      <c r="R20" s="10">
        <f t="shared" si="1"/>
        <v>6</v>
      </c>
    </row>
    <row r="21" spans="1:18" ht="89.25">
      <c r="A21" s="12">
        <f t="shared" si="3"/>
        <v>41920</v>
      </c>
      <c r="B21" s="11" t="s">
        <v>34</v>
      </c>
      <c r="C21" s="10">
        <v>2</v>
      </c>
      <c r="D21" s="11"/>
      <c r="E21" s="10"/>
      <c r="F21" s="8"/>
      <c r="G21" s="10"/>
      <c r="H21" s="10"/>
      <c r="I21" s="10"/>
      <c r="J21" s="8" t="str">
        <f>'Учебный план'!A72</f>
        <v>Оказание первой помощи при прочих состояниях, транспортировка пострадавших в дорожно-транспортном происшествии</v>
      </c>
      <c r="K21" s="10">
        <v>2</v>
      </c>
      <c r="L21" s="10"/>
      <c r="M21" s="10"/>
      <c r="N21" s="10"/>
      <c r="O21" s="10"/>
      <c r="P21" s="8" t="str">
        <f>'Учебный план'!A88&amp;";"&amp;CHAR(10)&amp;'Учебный план'!A89</f>
        <v>Источники и потребители электрической энергии;
Общее устройство прицепов и тягово-сцепных устройств</v>
      </c>
      <c r="Q21" s="10">
        <v>2</v>
      </c>
      <c r="R21" s="10">
        <f t="shared" si="1"/>
        <v>6</v>
      </c>
    </row>
    <row r="22" spans="1:18" ht="114.75">
      <c r="A22" s="12">
        <f>B49</f>
        <v>41925</v>
      </c>
      <c r="B22" s="11" t="str">
        <f>'Учебный план'!A38&amp;";"&amp;CHAR(10)&amp;'Учебный план'!A39</f>
        <v>Буксировка транспортных средств, перевозка людей и грузов;
Требования к оборудованию и техническому состоянию транспортных средств</v>
      </c>
      <c r="C22" s="10">
        <v>2</v>
      </c>
      <c r="D22" s="11"/>
      <c r="E22" s="10"/>
      <c r="F22" s="8"/>
      <c r="G22" s="10"/>
      <c r="H22" s="10"/>
      <c r="I22" s="10"/>
      <c r="J22" s="15" t="s">
        <v>85</v>
      </c>
      <c r="K22" s="10">
        <v>2</v>
      </c>
      <c r="L22" s="10"/>
      <c r="M22" s="10"/>
      <c r="N22" s="10"/>
      <c r="O22" s="10"/>
      <c r="P22" s="8" t="str">
        <f>'Учебный план'!A92&amp;";"&amp;CHAR(10)&amp;'Учебный план'!A93</f>
        <v>Система технического обслуживания;
Меры безопасности и защиты окружающей природной среды при эксплуатации транспортного средства</v>
      </c>
      <c r="Q22" s="10">
        <v>2</v>
      </c>
      <c r="R22" s="10">
        <f t="shared" si="1"/>
        <v>6</v>
      </c>
    </row>
    <row r="23" spans="1:18" ht="25.5">
      <c r="A23" s="12">
        <f>B50</f>
        <v>41927</v>
      </c>
      <c r="B23" s="11"/>
      <c r="C23" s="10"/>
      <c r="D23" s="11"/>
      <c r="E23" s="10"/>
      <c r="F23" s="8"/>
      <c r="G23" s="10"/>
      <c r="H23" s="10"/>
      <c r="I23" s="10"/>
      <c r="J23" s="15" t="s">
        <v>85</v>
      </c>
      <c r="K23" s="10">
        <v>2</v>
      </c>
      <c r="L23" s="10"/>
      <c r="M23" s="10"/>
      <c r="N23" s="10"/>
      <c r="O23" s="10"/>
      <c r="P23" s="8" t="str">
        <f>'Учебный план'!A94</f>
        <v>Устранение неисправностей &lt;1&gt;</v>
      </c>
      <c r="Q23" s="10">
        <v>2</v>
      </c>
      <c r="R23" s="10">
        <f t="shared" si="1"/>
        <v>4</v>
      </c>
    </row>
    <row r="24" spans="1:18" ht="12.75">
      <c r="A24" s="14" t="s">
        <v>83</v>
      </c>
      <c r="B24" s="11"/>
      <c r="C24" s="10"/>
      <c r="D24" s="11"/>
      <c r="E24" s="10"/>
      <c r="F24" s="8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>
        <v>2</v>
      </c>
    </row>
    <row r="25" spans="1:18" ht="12.75">
      <c r="A25" s="1"/>
      <c r="B25" s="1"/>
      <c r="C25" s="1">
        <f>SUM(C2:C23)</f>
        <v>42</v>
      </c>
      <c r="D25" s="1"/>
      <c r="E25" s="1">
        <f>SUM(E2:E23)</f>
        <v>14</v>
      </c>
      <c r="F25" s="1"/>
      <c r="G25" s="1">
        <f>SUM(G2:G23)</f>
        <v>8</v>
      </c>
      <c r="H25" s="1"/>
      <c r="I25" s="1">
        <f>SUM(I2:I23)</f>
        <v>6</v>
      </c>
      <c r="J25" s="1"/>
      <c r="K25" s="1">
        <f>SUM(K2:K23)</f>
        <v>16</v>
      </c>
      <c r="L25" s="1"/>
      <c r="M25" s="1">
        <f>SUM(M2:M23)</f>
        <v>12</v>
      </c>
      <c r="N25" s="1"/>
      <c r="O25" s="1">
        <f>SUM(O2:O23)</f>
        <v>12</v>
      </c>
      <c r="P25" s="1"/>
      <c r="Q25" s="1">
        <f>SUM(Q2:Q24)</f>
        <v>20</v>
      </c>
      <c r="R25" s="1">
        <f>SUM(R2:R24)</f>
        <v>132</v>
      </c>
    </row>
    <row r="26" spans="16:17" ht="25.5">
      <c r="P26" s="2" t="s">
        <v>84</v>
      </c>
      <c r="Q26" s="1">
        <f>C25+E25+G25+I25+K25+M25+O25+Q25</f>
        <v>130</v>
      </c>
    </row>
    <row r="29" spans="1:3" ht="12.75">
      <c r="A29" s="1">
        <v>1</v>
      </c>
      <c r="B29" s="3">
        <v>41855</v>
      </c>
      <c r="C29" s="1">
        <f aca="true" t="shared" si="4" ref="C29:C47">WEEKDAY(B29)</f>
        <v>2</v>
      </c>
    </row>
    <row r="30" spans="1:3" ht="12.75">
      <c r="A30" s="1">
        <v>2</v>
      </c>
      <c r="B30" s="3">
        <v>41857</v>
      </c>
      <c r="C30" s="1">
        <f t="shared" si="4"/>
        <v>4</v>
      </c>
    </row>
    <row r="31" spans="1:3" ht="12.75">
      <c r="A31" s="1">
        <v>3</v>
      </c>
      <c r="B31" s="3">
        <v>41862</v>
      </c>
      <c r="C31" s="1">
        <f t="shared" si="4"/>
        <v>2</v>
      </c>
    </row>
    <row r="32" spans="1:3" ht="12.75">
      <c r="A32" s="1">
        <v>4</v>
      </c>
      <c r="B32" s="3">
        <v>41864</v>
      </c>
      <c r="C32" s="1">
        <f t="shared" si="4"/>
        <v>4</v>
      </c>
    </row>
    <row r="33" spans="1:3" ht="12.75">
      <c r="A33" s="1">
        <v>5</v>
      </c>
      <c r="B33" s="3">
        <v>41869</v>
      </c>
      <c r="C33" s="1">
        <f t="shared" si="4"/>
        <v>2</v>
      </c>
    </row>
    <row r="34" spans="1:3" ht="12.75">
      <c r="A34" s="1">
        <v>6</v>
      </c>
      <c r="B34" s="3">
        <v>41871</v>
      </c>
      <c r="C34" s="1">
        <f t="shared" si="4"/>
        <v>4</v>
      </c>
    </row>
    <row r="35" spans="1:3" ht="12.75">
      <c r="A35" s="1">
        <v>7</v>
      </c>
      <c r="B35" s="3">
        <v>41876</v>
      </c>
      <c r="C35" s="1">
        <f t="shared" si="4"/>
        <v>2</v>
      </c>
    </row>
    <row r="36" spans="1:3" ht="12.75">
      <c r="A36" s="1">
        <v>8</v>
      </c>
      <c r="B36" s="3">
        <v>41878</v>
      </c>
      <c r="C36" s="1">
        <f t="shared" si="4"/>
        <v>4</v>
      </c>
    </row>
    <row r="37" spans="1:3" ht="12.75">
      <c r="A37" s="1">
        <v>9</v>
      </c>
      <c r="B37" s="3">
        <v>41883</v>
      </c>
      <c r="C37" s="1">
        <f t="shared" si="4"/>
        <v>2</v>
      </c>
    </row>
    <row r="38" spans="1:3" ht="12.75">
      <c r="A38" s="1">
        <v>10</v>
      </c>
      <c r="B38" s="3">
        <v>41885</v>
      </c>
      <c r="C38" s="1">
        <f t="shared" si="4"/>
        <v>4</v>
      </c>
    </row>
    <row r="39" spans="1:3" ht="12.75">
      <c r="A39" s="1">
        <v>11</v>
      </c>
      <c r="B39" s="3">
        <v>41890</v>
      </c>
      <c r="C39" s="1">
        <f t="shared" si="4"/>
        <v>2</v>
      </c>
    </row>
    <row r="40" spans="1:3" ht="12.75">
      <c r="A40" s="1">
        <v>12</v>
      </c>
      <c r="B40" s="3">
        <v>41892</v>
      </c>
      <c r="C40" s="1">
        <f t="shared" si="4"/>
        <v>4</v>
      </c>
    </row>
    <row r="41" spans="1:3" ht="12.75">
      <c r="A41" s="1">
        <v>13</v>
      </c>
      <c r="B41" s="3">
        <v>41897</v>
      </c>
      <c r="C41" s="1">
        <f t="shared" si="4"/>
        <v>2</v>
      </c>
    </row>
    <row r="42" spans="1:3" ht="12.75">
      <c r="A42" s="1">
        <v>14</v>
      </c>
      <c r="B42" s="3">
        <v>41899</v>
      </c>
      <c r="C42" s="1">
        <f t="shared" si="4"/>
        <v>4</v>
      </c>
    </row>
    <row r="43" spans="1:3" ht="12.75">
      <c r="A43" s="1">
        <v>15</v>
      </c>
      <c r="B43" s="3">
        <v>41904</v>
      </c>
      <c r="C43" s="1">
        <f t="shared" si="4"/>
        <v>2</v>
      </c>
    </row>
    <row r="44" spans="1:3" ht="12.75">
      <c r="A44" s="1">
        <v>16</v>
      </c>
      <c r="B44" s="3">
        <v>41906</v>
      </c>
      <c r="C44" s="1">
        <f t="shared" si="4"/>
        <v>4</v>
      </c>
    </row>
    <row r="45" spans="1:3" ht="12.75">
      <c r="A45" s="1">
        <v>17</v>
      </c>
      <c r="B45" s="3">
        <v>41911</v>
      </c>
      <c r="C45" s="1">
        <f t="shared" si="4"/>
        <v>2</v>
      </c>
    </row>
    <row r="46" spans="1:3" ht="12.75">
      <c r="A46" s="1">
        <v>18</v>
      </c>
      <c r="B46" s="3">
        <v>41913</v>
      </c>
      <c r="C46" s="1">
        <f t="shared" si="4"/>
        <v>4</v>
      </c>
    </row>
    <row r="47" spans="1:3" ht="12.75">
      <c r="A47" s="1">
        <v>19</v>
      </c>
      <c r="B47" s="3">
        <v>41918</v>
      </c>
      <c r="C47" s="1">
        <f t="shared" si="4"/>
        <v>2</v>
      </c>
    </row>
    <row r="48" spans="1:3" ht="12.75">
      <c r="A48" s="1">
        <v>20</v>
      </c>
      <c r="B48" s="3">
        <v>41920</v>
      </c>
      <c r="C48" s="1">
        <f>WEEKDAY(B48)</f>
        <v>4</v>
      </c>
    </row>
    <row r="49" spans="1:3" ht="12.75">
      <c r="A49" s="1">
        <v>21</v>
      </c>
      <c r="B49" s="3">
        <v>41925</v>
      </c>
      <c r="C49" s="1">
        <f>WEEKDAY(B49)</f>
        <v>2</v>
      </c>
    </row>
    <row r="50" spans="1:3" ht="12.75">
      <c r="A50" s="1">
        <v>22</v>
      </c>
      <c r="B50" s="3">
        <v>41927</v>
      </c>
      <c r="C50" s="1">
        <f>WEEKDAY(B50)</f>
        <v>4</v>
      </c>
    </row>
  </sheetData>
  <sheetProtection/>
  <printOptions/>
  <pageMargins left="0.5905511811023623" right="0.3937007874015748" top="0.3937007874015748" bottom="0.3937007874015748" header="0.5118110236220472" footer="0.5118110236220472"/>
  <pageSetup fitToHeight="3" fitToWidth="1" horizontalDpi="600" verticalDpi="600" orientation="landscape" paperSize="9" scale="63" r:id="rId1"/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5"/>
  <sheetViews>
    <sheetView workbookViewId="0" topLeftCell="A1">
      <selection activeCell="B15" sqref="B15"/>
    </sheetView>
  </sheetViews>
  <sheetFormatPr defaultColWidth="9.140625" defaultRowHeight="12.75"/>
  <cols>
    <col min="1" max="1" width="63.8515625" style="0" customWidth="1"/>
    <col min="6" max="6" width="13.421875" style="0" customWidth="1"/>
    <col min="7" max="7" width="7.28125" style="0" customWidth="1"/>
    <col min="8" max="8" width="19.28125" style="0" customWidth="1"/>
  </cols>
  <sheetData>
    <row r="1" spans="1:4" ht="12.75">
      <c r="A1" s="20" t="s">
        <v>81</v>
      </c>
      <c r="B1" s="20"/>
      <c r="C1" s="20"/>
      <c r="D1" s="20"/>
    </row>
    <row r="2" spans="1:4" ht="12.75">
      <c r="A2" s="18" t="s">
        <v>7</v>
      </c>
      <c r="B2" s="18" t="s">
        <v>8</v>
      </c>
      <c r="C2" s="18"/>
      <c r="D2" s="18"/>
    </row>
    <row r="3" spans="1:4" ht="12.75">
      <c r="A3" s="18"/>
      <c r="B3" s="18" t="s">
        <v>9</v>
      </c>
      <c r="C3" s="18" t="s">
        <v>10</v>
      </c>
      <c r="D3" s="18"/>
    </row>
    <row r="4" spans="1:8" ht="38.25">
      <c r="A4" s="18"/>
      <c r="B4" s="18"/>
      <c r="C4" s="5" t="s">
        <v>48</v>
      </c>
      <c r="D4" s="5" t="s">
        <v>49</v>
      </c>
      <c r="F4" s="1" t="s">
        <v>86</v>
      </c>
      <c r="G4" s="2" t="s">
        <v>87</v>
      </c>
      <c r="H4" s="16" t="s">
        <v>88</v>
      </c>
    </row>
    <row r="5" spans="1:9" ht="12.75">
      <c r="A5" s="21" t="s">
        <v>11</v>
      </c>
      <c r="B5" s="22"/>
      <c r="C5" s="22"/>
      <c r="D5" s="23"/>
      <c r="F5" s="1">
        <v>6</v>
      </c>
      <c r="G5" s="1">
        <f>ROUND($B$17/F5,0)</f>
        <v>22</v>
      </c>
      <c r="H5" s="1">
        <f>G5*2</f>
        <v>44</v>
      </c>
      <c r="I5" s="17" t="s">
        <v>89</v>
      </c>
    </row>
    <row r="6" spans="1:9" ht="12.75">
      <c r="A6" s="6" t="s">
        <v>12</v>
      </c>
      <c r="B6" s="5">
        <f>B41</f>
        <v>42</v>
      </c>
      <c r="C6" s="5">
        <f>C41</f>
        <v>30</v>
      </c>
      <c r="D6" s="5">
        <f>D41</f>
        <v>12</v>
      </c>
      <c r="F6" s="1">
        <v>5</v>
      </c>
      <c r="G6" s="1">
        <f>ROUND($B$17/F6,0)</f>
        <v>26</v>
      </c>
      <c r="H6" s="1">
        <f>G6*2</f>
        <v>52</v>
      </c>
      <c r="I6" s="17" t="s">
        <v>91</v>
      </c>
    </row>
    <row r="7" spans="1:9" ht="12.75">
      <c r="A7" s="6" t="s">
        <v>13</v>
      </c>
      <c r="B7" s="5">
        <f>B51</f>
        <v>12</v>
      </c>
      <c r="C7" s="5">
        <f>C51</f>
        <v>8</v>
      </c>
      <c r="D7" s="5">
        <f>D51</f>
        <v>4</v>
      </c>
      <c r="F7" s="1">
        <v>4</v>
      </c>
      <c r="G7" s="1">
        <f>ROUND($B$17/F7,0)</f>
        <v>33</v>
      </c>
      <c r="H7" s="1">
        <f>G7*2</f>
        <v>66</v>
      </c>
      <c r="I7" s="17" t="s">
        <v>90</v>
      </c>
    </row>
    <row r="8" spans="1:4" ht="12.75">
      <c r="A8" s="6" t="s">
        <v>14</v>
      </c>
      <c r="B8" s="5">
        <f>B63</f>
        <v>14</v>
      </c>
      <c r="C8" s="5">
        <f>C63</f>
        <v>12</v>
      </c>
      <c r="D8" s="5">
        <f>D63</f>
        <v>2</v>
      </c>
    </row>
    <row r="9" spans="1:4" ht="12.75">
      <c r="A9" s="6" t="s">
        <v>15</v>
      </c>
      <c r="B9" s="5">
        <f>B73</f>
        <v>16</v>
      </c>
      <c r="C9" s="5">
        <f>C73</f>
        <v>8</v>
      </c>
      <c r="D9" s="5">
        <f>D73</f>
        <v>8</v>
      </c>
    </row>
    <row r="10" spans="1:4" ht="12.75">
      <c r="A10" s="21" t="s">
        <v>16</v>
      </c>
      <c r="B10" s="22"/>
      <c r="C10" s="22"/>
      <c r="D10" s="23"/>
    </row>
    <row r="11" spans="1:4" ht="25.5">
      <c r="A11" s="6" t="s">
        <v>17</v>
      </c>
      <c r="B11" s="5">
        <f>B96</f>
        <v>20</v>
      </c>
      <c r="C11" s="5">
        <f>C96</f>
        <v>18</v>
      </c>
      <c r="D11" s="5">
        <f>D96</f>
        <v>2</v>
      </c>
    </row>
    <row r="12" spans="1:4" ht="12.75">
      <c r="A12" s="6" t="s">
        <v>18</v>
      </c>
      <c r="B12" s="5">
        <f>B105</f>
        <v>12</v>
      </c>
      <c r="C12" s="5">
        <f>C105</f>
        <v>8</v>
      </c>
      <c r="D12" s="5">
        <f>D105</f>
        <v>4</v>
      </c>
    </row>
    <row r="13" spans="1:4" ht="12.75">
      <c r="A13" s="21" t="s">
        <v>20</v>
      </c>
      <c r="B13" s="22"/>
      <c r="C13" s="22"/>
      <c r="D13" s="23"/>
    </row>
    <row r="14" spans="1:4" ht="25.5">
      <c r="A14" s="6" t="s">
        <v>21</v>
      </c>
      <c r="B14" s="5">
        <f>B115</f>
        <v>8</v>
      </c>
      <c r="C14" s="5">
        <f>C115</f>
        <v>8</v>
      </c>
      <c r="D14" s="5">
        <f>D115</f>
        <v>0</v>
      </c>
    </row>
    <row r="15" spans="1:4" ht="25.5">
      <c r="A15" s="6" t="s">
        <v>22</v>
      </c>
      <c r="B15" s="5">
        <f>B125</f>
        <v>6</v>
      </c>
      <c r="C15" s="5">
        <f>C125</f>
        <v>6</v>
      </c>
      <c r="D15" s="5">
        <f>D125</f>
        <v>0</v>
      </c>
    </row>
    <row r="16" spans="1:4" ht="12.75">
      <c r="A16" s="6" t="s">
        <v>82</v>
      </c>
      <c r="B16" s="5">
        <f>SUM(C16:D16)</f>
        <v>2</v>
      </c>
      <c r="C16" s="5">
        <v>2</v>
      </c>
      <c r="D16" s="5" t="s">
        <v>19</v>
      </c>
    </row>
    <row r="17" spans="1:4" ht="12.75">
      <c r="A17" s="6" t="s">
        <v>80</v>
      </c>
      <c r="B17" s="5">
        <f>SUM(B6:B16)</f>
        <v>132</v>
      </c>
      <c r="C17" s="5">
        <f>SUM(C6:C16)</f>
        <v>100</v>
      </c>
      <c r="D17" s="5">
        <f>SUM(D6:D16)</f>
        <v>32</v>
      </c>
    </row>
    <row r="19" spans="1:4" ht="12.75">
      <c r="A19" s="20" t="s">
        <v>12</v>
      </c>
      <c r="B19" s="20"/>
      <c r="C19" s="20"/>
      <c r="D19" s="20"/>
    </row>
    <row r="20" spans="1:4" ht="12.75">
      <c r="A20" s="24" t="s">
        <v>23</v>
      </c>
      <c r="B20" s="21" t="s">
        <v>8</v>
      </c>
      <c r="C20" s="22"/>
      <c r="D20" s="23"/>
    </row>
    <row r="21" spans="1:4" ht="12.75">
      <c r="A21" s="25"/>
      <c r="B21" s="24" t="s">
        <v>9</v>
      </c>
      <c r="C21" s="21" t="s">
        <v>10</v>
      </c>
      <c r="D21" s="23"/>
    </row>
    <row r="22" spans="1:4" ht="38.25">
      <c r="A22" s="26"/>
      <c r="B22" s="26"/>
      <c r="C22" s="5" t="s">
        <v>48</v>
      </c>
      <c r="D22" s="5" t="s">
        <v>49</v>
      </c>
    </row>
    <row r="23" spans="1:4" ht="12.75">
      <c r="A23" s="21" t="s">
        <v>24</v>
      </c>
      <c r="B23" s="22"/>
      <c r="C23" s="22"/>
      <c r="D23" s="23"/>
    </row>
    <row r="24" spans="1:4" ht="38.25">
      <c r="A24" s="6" t="s">
        <v>25</v>
      </c>
      <c r="B24" s="5">
        <v>1</v>
      </c>
      <c r="C24" s="5">
        <v>1</v>
      </c>
      <c r="D24" s="5" t="s">
        <v>19</v>
      </c>
    </row>
    <row r="25" spans="1:4" ht="25.5">
      <c r="A25" s="6" t="s">
        <v>26</v>
      </c>
      <c r="B25" s="5">
        <v>3</v>
      </c>
      <c r="C25" s="5">
        <v>3</v>
      </c>
      <c r="D25" s="5" t="s">
        <v>19</v>
      </c>
    </row>
    <row r="26" spans="1:4" ht="12.75">
      <c r="A26" s="6" t="s">
        <v>27</v>
      </c>
      <c r="B26" s="5">
        <f>SUM(B24:B25)</f>
        <v>4</v>
      </c>
      <c r="C26" s="5">
        <f>SUM(C24:C25)</f>
        <v>4</v>
      </c>
      <c r="D26" s="5" t="s">
        <v>19</v>
      </c>
    </row>
    <row r="27" spans="1:4" ht="12.75">
      <c r="A27" s="21" t="s">
        <v>5</v>
      </c>
      <c r="B27" s="22"/>
      <c r="C27" s="22"/>
      <c r="D27" s="23"/>
    </row>
    <row r="28" spans="1:4" ht="25.5">
      <c r="A28" s="6" t="s">
        <v>28</v>
      </c>
      <c r="B28" s="5">
        <v>2</v>
      </c>
      <c r="C28" s="5">
        <v>2</v>
      </c>
      <c r="D28" s="5" t="s">
        <v>19</v>
      </c>
    </row>
    <row r="29" spans="1:4" ht="12.75">
      <c r="A29" s="6" t="s">
        <v>29</v>
      </c>
      <c r="B29" s="5">
        <v>2</v>
      </c>
      <c r="C29" s="5">
        <v>2</v>
      </c>
      <c r="D29" s="5" t="s">
        <v>19</v>
      </c>
    </row>
    <row r="30" spans="1:4" ht="12.75">
      <c r="A30" s="6" t="s">
        <v>0</v>
      </c>
      <c r="B30" s="5">
        <v>5</v>
      </c>
      <c r="C30" s="5">
        <v>5</v>
      </c>
      <c r="D30" s="5" t="s">
        <v>19</v>
      </c>
    </row>
    <row r="31" spans="1:4" ht="12.75">
      <c r="A31" s="6" t="s">
        <v>1</v>
      </c>
      <c r="B31" s="5">
        <v>1</v>
      </c>
      <c r="C31" s="5">
        <v>1</v>
      </c>
      <c r="D31" s="5" t="s">
        <v>19</v>
      </c>
    </row>
    <row r="32" spans="1:4" ht="25.5">
      <c r="A32" s="6" t="s">
        <v>30</v>
      </c>
      <c r="B32" s="5">
        <v>6</v>
      </c>
      <c r="C32" s="5">
        <v>4</v>
      </c>
      <c r="D32" s="5">
        <v>2</v>
      </c>
    </row>
    <row r="33" spans="1:4" ht="12.75">
      <c r="A33" s="6" t="s">
        <v>31</v>
      </c>
      <c r="B33" s="5">
        <v>4</v>
      </c>
      <c r="C33" s="5">
        <v>2</v>
      </c>
      <c r="D33" s="5">
        <v>2</v>
      </c>
    </row>
    <row r="34" spans="1:4" ht="12.75">
      <c r="A34" s="6" t="s">
        <v>32</v>
      </c>
      <c r="B34" s="5">
        <v>2</v>
      </c>
      <c r="C34" s="5">
        <v>2</v>
      </c>
      <c r="D34" s="5" t="s">
        <v>19</v>
      </c>
    </row>
    <row r="35" spans="1:4" ht="12.75">
      <c r="A35" s="6" t="s">
        <v>2</v>
      </c>
      <c r="B35" s="5">
        <v>6</v>
      </c>
      <c r="C35" s="5">
        <v>2</v>
      </c>
      <c r="D35" s="5">
        <v>4</v>
      </c>
    </row>
    <row r="36" spans="1:4" ht="25.5">
      <c r="A36" s="6" t="s">
        <v>33</v>
      </c>
      <c r="B36" s="5">
        <v>6</v>
      </c>
      <c r="C36" s="5">
        <v>2</v>
      </c>
      <c r="D36" s="5">
        <v>4</v>
      </c>
    </row>
    <row r="37" spans="1:4" ht="25.5">
      <c r="A37" s="6" t="s">
        <v>34</v>
      </c>
      <c r="B37" s="5">
        <v>2</v>
      </c>
      <c r="C37" s="5">
        <v>2</v>
      </c>
      <c r="D37" s="5" t="s">
        <v>19</v>
      </c>
    </row>
    <row r="38" spans="1:4" ht="12.75">
      <c r="A38" s="6" t="s">
        <v>35</v>
      </c>
      <c r="B38" s="5">
        <v>1</v>
      </c>
      <c r="C38" s="5">
        <v>1</v>
      </c>
      <c r="D38" s="5" t="s">
        <v>19</v>
      </c>
    </row>
    <row r="39" spans="1:4" ht="25.5">
      <c r="A39" s="6" t="s">
        <v>36</v>
      </c>
      <c r="B39" s="5">
        <v>1</v>
      </c>
      <c r="C39" s="5">
        <v>1</v>
      </c>
      <c r="D39" s="5" t="s">
        <v>19</v>
      </c>
    </row>
    <row r="40" spans="1:4" ht="12.75">
      <c r="A40" s="6" t="s">
        <v>27</v>
      </c>
      <c r="B40" s="5">
        <f>SUM(B28:B39)</f>
        <v>38</v>
      </c>
      <c r="C40" s="5">
        <f>SUM(C28:C39)</f>
        <v>26</v>
      </c>
      <c r="D40" s="5">
        <f>SUM(D28:D39)</f>
        <v>12</v>
      </c>
    </row>
    <row r="41" spans="1:4" ht="12.75">
      <c r="A41" s="6" t="s">
        <v>4</v>
      </c>
      <c r="B41" s="5">
        <f>B26+B40</f>
        <v>42</v>
      </c>
      <c r="C41" s="5">
        <f>C26+C40</f>
        <v>30</v>
      </c>
      <c r="D41" s="5">
        <f>D40</f>
        <v>12</v>
      </c>
    </row>
    <row r="43" spans="1:4" ht="12.75">
      <c r="A43" s="20" t="s">
        <v>13</v>
      </c>
      <c r="B43" s="20"/>
      <c r="C43" s="20"/>
      <c r="D43" s="20"/>
    </row>
    <row r="44" spans="1:4" ht="12.75">
      <c r="A44" s="18" t="s">
        <v>23</v>
      </c>
      <c r="B44" s="18" t="s">
        <v>8</v>
      </c>
      <c r="C44" s="18"/>
      <c r="D44" s="18"/>
    </row>
    <row r="45" spans="1:4" ht="38.25">
      <c r="A45" s="18"/>
      <c r="B45" s="5" t="s">
        <v>9</v>
      </c>
      <c r="C45" s="5" t="s">
        <v>48</v>
      </c>
      <c r="D45" s="5" t="s">
        <v>49</v>
      </c>
    </row>
    <row r="46" spans="1:4" ht="25.5">
      <c r="A46" s="6" t="s">
        <v>37</v>
      </c>
      <c r="B46" s="5">
        <v>2</v>
      </c>
      <c r="C46" s="5">
        <v>2</v>
      </c>
      <c r="D46" s="5" t="s">
        <v>19</v>
      </c>
    </row>
    <row r="47" spans="1:4" ht="12.75">
      <c r="A47" s="6" t="s">
        <v>38</v>
      </c>
      <c r="B47" s="5">
        <v>2</v>
      </c>
      <c r="C47" s="5">
        <v>2</v>
      </c>
      <c r="D47" s="5" t="s">
        <v>19</v>
      </c>
    </row>
    <row r="48" spans="1:4" ht="12.75">
      <c r="A48" s="6" t="s">
        <v>39</v>
      </c>
      <c r="B48" s="5">
        <v>2</v>
      </c>
      <c r="C48" s="5">
        <v>2</v>
      </c>
      <c r="D48" s="5" t="s">
        <v>19</v>
      </c>
    </row>
    <row r="49" spans="1:4" ht="12.75">
      <c r="A49" s="6" t="s">
        <v>40</v>
      </c>
      <c r="B49" s="5">
        <v>2</v>
      </c>
      <c r="C49" s="5">
        <v>2</v>
      </c>
      <c r="D49" s="5" t="s">
        <v>19</v>
      </c>
    </row>
    <row r="50" spans="1:4" ht="25.5">
      <c r="A50" s="6" t="s">
        <v>41</v>
      </c>
      <c r="B50" s="5">
        <v>4</v>
      </c>
      <c r="C50" s="5" t="s">
        <v>19</v>
      </c>
      <c r="D50" s="5">
        <v>4</v>
      </c>
    </row>
    <row r="51" spans="1:4" ht="12.75">
      <c r="A51" s="6" t="s">
        <v>4</v>
      </c>
      <c r="B51" s="5">
        <f>SUM(B46:B50)</f>
        <v>12</v>
      </c>
      <c r="C51" s="5">
        <f>SUM(C46:C50)</f>
        <v>8</v>
      </c>
      <c r="D51" s="5">
        <f>SUM(D46:D50)</f>
        <v>4</v>
      </c>
    </row>
    <row r="53" spans="1:4" ht="12.75">
      <c r="A53" s="20" t="s">
        <v>14</v>
      </c>
      <c r="B53" s="20"/>
      <c r="C53" s="20"/>
      <c r="D53" s="20"/>
    </row>
    <row r="54" spans="1:4" ht="12.75">
      <c r="A54" s="18" t="s">
        <v>23</v>
      </c>
      <c r="B54" s="18" t="s">
        <v>8</v>
      </c>
      <c r="C54" s="18"/>
      <c r="D54" s="18"/>
    </row>
    <row r="55" spans="1:4" ht="12.75">
      <c r="A55" s="18"/>
      <c r="B55" s="18" t="s">
        <v>9</v>
      </c>
      <c r="C55" s="18" t="s">
        <v>10</v>
      </c>
      <c r="D55" s="18"/>
    </row>
    <row r="56" spans="1:4" ht="38.25">
      <c r="A56" s="18"/>
      <c r="B56" s="18"/>
      <c r="C56" s="5" t="s">
        <v>48</v>
      </c>
      <c r="D56" s="5" t="s">
        <v>49</v>
      </c>
    </row>
    <row r="57" spans="1:4" ht="12.75">
      <c r="A57" s="6" t="s">
        <v>42</v>
      </c>
      <c r="B57" s="5">
        <v>2</v>
      </c>
      <c r="C57" s="5">
        <v>2</v>
      </c>
      <c r="D57" s="5" t="s">
        <v>19</v>
      </c>
    </row>
    <row r="58" spans="1:4" ht="12.75">
      <c r="A58" s="6" t="s">
        <v>43</v>
      </c>
      <c r="B58" s="5">
        <v>2</v>
      </c>
      <c r="C58" s="5">
        <v>2</v>
      </c>
      <c r="D58" s="5" t="s">
        <v>19</v>
      </c>
    </row>
    <row r="59" spans="1:4" ht="25.5">
      <c r="A59" s="6" t="s">
        <v>44</v>
      </c>
      <c r="B59" s="5">
        <v>2</v>
      </c>
      <c r="C59" s="5">
        <v>2</v>
      </c>
      <c r="D59" s="5" t="s">
        <v>19</v>
      </c>
    </row>
    <row r="60" spans="1:4" ht="12.75">
      <c r="A60" s="6" t="s">
        <v>45</v>
      </c>
      <c r="B60" s="5">
        <v>4</v>
      </c>
      <c r="C60" s="5">
        <v>2</v>
      </c>
      <c r="D60" s="5">
        <v>2</v>
      </c>
    </row>
    <row r="61" spans="1:4" ht="25.5">
      <c r="A61" s="6" t="s">
        <v>46</v>
      </c>
      <c r="B61" s="5">
        <v>2</v>
      </c>
      <c r="C61" s="5">
        <v>2</v>
      </c>
      <c r="D61" s="5" t="s">
        <v>19</v>
      </c>
    </row>
    <row r="62" spans="1:4" ht="25.5">
      <c r="A62" s="6" t="s">
        <v>47</v>
      </c>
      <c r="B62" s="5">
        <v>2</v>
      </c>
      <c r="C62" s="5">
        <v>2</v>
      </c>
      <c r="D62" s="5" t="s">
        <v>19</v>
      </c>
    </row>
    <row r="63" spans="1:4" ht="12.75">
      <c r="A63" s="6" t="s">
        <v>4</v>
      </c>
      <c r="B63" s="5">
        <f>SUM(B57:B62)</f>
        <v>14</v>
      </c>
      <c r="C63" s="5">
        <f>SUM(C57:C62)</f>
        <v>12</v>
      </c>
      <c r="D63" s="5">
        <f>SUM(D57:D62)</f>
        <v>2</v>
      </c>
    </row>
    <row r="65" spans="1:4" ht="12.75">
      <c r="A65" s="20" t="s">
        <v>15</v>
      </c>
      <c r="B65" s="20"/>
      <c r="C65" s="20"/>
      <c r="D65" s="20"/>
    </row>
    <row r="66" spans="1:4" ht="12.75">
      <c r="A66" s="18" t="s">
        <v>23</v>
      </c>
      <c r="B66" s="18" t="s">
        <v>8</v>
      </c>
      <c r="C66" s="18"/>
      <c r="D66" s="18"/>
    </row>
    <row r="67" spans="1:4" ht="12.75">
      <c r="A67" s="18"/>
      <c r="B67" s="18" t="s">
        <v>9</v>
      </c>
      <c r="C67" s="18" t="s">
        <v>10</v>
      </c>
      <c r="D67" s="18"/>
    </row>
    <row r="68" spans="1:4" ht="38.25">
      <c r="A68" s="18"/>
      <c r="B68" s="18"/>
      <c r="C68" s="5" t="s">
        <v>48</v>
      </c>
      <c r="D68" s="5" t="s">
        <v>49</v>
      </c>
    </row>
    <row r="69" spans="1:4" ht="12.75">
      <c r="A69" s="6" t="s">
        <v>50</v>
      </c>
      <c r="B69" s="5">
        <v>2</v>
      </c>
      <c r="C69" s="5">
        <v>2</v>
      </c>
      <c r="D69" s="5" t="s">
        <v>19</v>
      </c>
    </row>
    <row r="70" spans="1:4" ht="25.5">
      <c r="A70" s="6" t="s">
        <v>51</v>
      </c>
      <c r="B70" s="5">
        <v>4</v>
      </c>
      <c r="C70" s="5">
        <v>2</v>
      </c>
      <c r="D70" s="5">
        <v>2</v>
      </c>
    </row>
    <row r="71" spans="1:4" ht="12.75">
      <c r="A71" s="6" t="s">
        <v>52</v>
      </c>
      <c r="B71" s="5">
        <v>4</v>
      </c>
      <c r="C71" s="5">
        <v>2</v>
      </c>
      <c r="D71" s="5">
        <v>2</v>
      </c>
    </row>
    <row r="72" spans="1:4" ht="25.5">
      <c r="A72" s="6" t="s">
        <v>53</v>
      </c>
      <c r="B72" s="5">
        <v>6</v>
      </c>
      <c r="C72" s="5">
        <v>2</v>
      </c>
      <c r="D72" s="5">
        <v>4</v>
      </c>
    </row>
    <row r="73" spans="1:4" ht="12.75">
      <c r="A73" s="6" t="s">
        <v>4</v>
      </c>
      <c r="B73" s="5">
        <f>SUM(B69:B72)</f>
        <v>16</v>
      </c>
      <c r="C73" s="5">
        <f>SUM(C69:C72)</f>
        <v>8</v>
      </c>
      <c r="D73" s="5">
        <f>SUM(D69:D72)</f>
        <v>8</v>
      </c>
    </row>
    <row r="75" spans="1:4" ht="25.5" customHeight="1">
      <c r="A75" s="19" t="s">
        <v>17</v>
      </c>
      <c r="B75" s="19"/>
      <c r="C75" s="19"/>
      <c r="D75" s="19"/>
    </row>
    <row r="76" spans="1:4" ht="12.75">
      <c r="A76" s="18" t="s">
        <v>23</v>
      </c>
      <c r="B76" s="18" t="s">
        <v>8</v>
      </c>
      <c r="C76" s="18"/>
      <c r="D76" s="18"/>
    </row>
    <row r="77" spans="1:4" ht="12.75">
      <c r="A77" s="18"/>
      <c r="B77" s="18" t="s">
        <v>9</v>
      </c>
      <c r="C77" s="18" t="s">
        <v>10</v>
      </c>
      <c r="D77" s="18"/>
    </row>
    <row r="78" spans="1:4" ht="38.25">
      <c r="A78" s="18"/>
      <c r="B78" s="18"/>
      <c r="C78" s="5" t="s">
        <v>48</v>
      </c>
      <c r="D78" s="5" t="s">
        <v>49</v>
      </c>
    </row>
    <row r="79" spans="1:4" ht="12.75">
      <c r="A79" s="18" t="s">
        <v>54</v>
      </c>
      <c r="B79" s="18"/>
      <c r="C79" s="18"/>
      <c r="D79" s="18"/>
    </row>
    <row r="80" spans="1:4" ht="12.75">
      <c r="A80" s="6" t="s">
        <v>55</v>
      </c>
      <c r="B80" s="5">
        <v>1</v>
      </c>
      <c r="C80" s="5">
        <v>1</v>
      </c>
      <c r="D80" s="5" t="s">
        <v>19</v>
      </c>
    </row>
    <row r="81" spans="1:4" ht="25.5">
      <c r="A81" s="6" t="s">
        <v>56</v>
      </c>
      <c r="B81" s="5">
        <v>1</v>
      </c>
      <c r="C81" s="5">
        <v>1</v>
      </c>
      <c r="D81" s="5" t="s">
        <v>19</v>
      </c>
    </row>
    <row r="82" spans="1:4" ht="12.75">
      <c r="A82" s="6" t="s">
        <v>57</v>
      </c>
      <c r="B82" s="5">
        <v>2</v>
      </c>
      <c r="C82" s="5">
        <v>2</v>
      </c>
      <c r="D82" s="5" t="s">
        <v>19</v>
      </c>
    </row>
    <row r="83" spans="1:4" ht="12.75">
      <c r="A83" s="6" t="s">
        <v>58</v>
      </c>
      <c r="B83" s="5">
        <v>2</v>
      </c>
      <c r="C83" s="5">
        <v>2</v>
      </c>
      <c r="D83" s="5" t="s">
        <v>19</v>
      </c>
    </row>
    <row r="84" spans="1:4" ht="12.75">
      <c r="A84" s="6" t="s">
        <v>59</v>
      </c>
      <c r="B84" s="5">
        <v>2</v>
      </c>
      <c r="C84" s="5">
        <v>2</v>
      </c>
      <c r="D84" s="5" t="s">
        <v>19</v>
      </c>
    </row>
    <row r="85" spans="1:4" ht="12.75">
      <c r="A85" s="6" t="s">
        <v>60</v>
      </c>
      <c r="B85" s="5">
        <v>2</v>
      </c>
      <c r="C85" s="5">
        <v>2</v>
      </c>
      <c r="D85" s="5" t="s">
        <v>19</v>
      </c>
    </row>
    <row r="86" spans="1:4" ht="12.75">
      <c r="A86" s="6" t="s">
        <v>61</v>
      </c>
      <c r="B86" s="5">
        <v>2</v>
      </c>
      <c r="C86" s="5">
        <v>2</v>
      </c>
      <c r="D86" s="5" t="s">
        <v>19</v>
      </c>
    </row>
    <row r="87" spans="1:4" ht="12.75">
      <c r="A87" s="6" t="s">
        <v>62</v>
      </c>
      <c r="B87" s="5">
        <v>2</v>
      </c>
      <c r="C87" s="5">
        <v>2</v>
      </c>
      <c r="D87" s="5" t="s">
        <v>19</v>
      </c>
    </row>
    <row r="88" spans="1:4" ht="12.75">
      <c r="A88" s="6" t="s">
        <v>63</v>
      </c>
      <c r="B88" s="5">
        <v>1</v>
      </c>
      <c r="C88" s="5">
        <v>1</v>
      </c>
      <c r="D88" s="5" t="s">
        <v>19</v>
      </c>
    </row>
    <row r="89" spans="1:4" ht="12.75">
      <c r="A89" s="6" t="s">
        <v>64</v>
      </c>
      <c r="B89" s="5">
        <v>1</v>
      </c>
      <c r="C89" s="5">
        <v>1</v>
      </c>
      <c r="D89" s="5" t="s">
        <v>19</v>
      </c>
    </row>
    <row r="90" spans="1:4" ht="12.75">
      <c r="A90" s="6" t="s">
        <v>27</v>
      </c>
      <c r="B90" s="5">
        <f>SUM(B80:B89)</f>
        <v>16</v>
      </c>
      <c r="C90" s="5">
        <f>SUM(C80:C89)</f>
        <v>16</v>
      </c>
      <c r="D90" s="5">
        <f>SUM(D80:D89)</f>
        <v>0</v>
      </c>
    </row>
    <row r="91" spans="1:4" ht="12.75">
      <c r="A91" s="18" t="s">
        <v>65</v>
      </c>
      <c r="B91" s="18"/>
      <c r="C91" s="18"/>
      <c r="D91" s="18"/>
    </row>
    <row r="92" spans="1:4" ht="12.75">
      <c r="A92" s="6" t="s">
        <v>66</v>
      </c>
      <c r="B92" s="5">
        <v>1</v>
      </c>
      <c r="C92" s="5">
        <v>1</v>
      </c>
      <c r="D92" s="5" t="s">
        <v>19</v>
      </c>
    </row>
    <row r="93" spans="1:4" ht="25.5">
      <c r="A93" s="6" t="s">
        <v>67</v>
      </c>
      <c r="B93" s="5">
        <v>1</v>
      </c>
      <c r="C93" s="5">
        <v>1</v>
      </c>
      <c r="D93" s="5" t="s">
        <v>19</v>
      </c>
    </row>
    <row r="94" spans="1:4" ht="12.75">
      <c r="A94" s="6" t="s">
        <v>68</v>
      </c>
      <c r="B94" s="5">
        <v>2</v>
      </c>
      <c r="C94" s="5" t="s">
        <v>19</v>
      </c>
      <c r="D94" s="5">
        <v>2</v>
      </c>
    </row>
    <row r="95" spans="1:4" ht="12.75">
      <c r="A95" s="6" t="s">
        <v>27</v>
      </c>
      <c r="B95" s="5">
        <f>SUM(B92:B94)</f>
        <v>4</v>
      </c>
      <c r="C95" s="5">
        <f>SUM(C92:C94)</f>
        <v>2</v>
      </c>
      <c r="D95" s="5">
        <f>SUM(D92:D94)</f>
        <v>2</v>
      </c>
    </row>
    <row r="96" spans="1:4" ht="12.75">
      <c r="A96" s="6" t="s">
        <v>4</v>
      </c>
      <c r="B96" s="5">
        <f>B90+B95</f>
        <v>20</v>
      </c>
      <c r="C96" s="5">
        <f>C90+C95</f>
        <v>18</v>
      </c>
      <c r="D96" s="5">
        <f>D90+D95</f>
        <v>2</v>
      </c>
    </row>
    <row r="98" spans="1:4" ht="12.75">
      <c r="A98" s="20" t="s">
        <v>18</v>
      </c>
      <c r="B98" s="20"/>
      <c r="C98" s="20"/>
      <c r="D98" s="20"/>
    </row>
    <row r="99" spans="1:4" ht="12.75">
      <c r="A99" s="18" t="s">
        <v>23</v>
      </c>
      <c r="B99" s="18" t="s">
        <v>8</v>
      </c>
      <c r="C99" s="18"/>
      <c r="D99" s="18"/>
    </row>
    <row r="100" spans="1:4" ht="12.75">
      <c r="A100" s="18"/>
      <c r="B100" s="18" t="s">
        <v>9</v>
      </c>
      <c r="C100" s="18" t="s">
        <v>10</v>
      </c>
      <c r="D100" s="18"/>
    </row>
    <row r="101" spans="1:4" ht="38.25">
      <c r="A101" s="18"/>
      <c r="B101" s="18"/>
      <c r="C101" s="5" t="s">
        <v>48</v>
      </c>
      <c r="D101" s="5" t="s">
        <v>49</v>
      </c>
    </row>
    <row r="102" spans="1:4" ht="12.75">
      <c r="A102" s="6" t="s">
        <v>69</v>
      </c>
      <c r="B102" s="5">
        <v>2</v>
      </c>
      <c r="C102" s="5">
        <v>2</v>
      </c>
      <c r="D102" s="5" t="s">
        <v>19</v>
      </c>
    </row>
    <row r="103" spans="1:4" ht="12.75">
      <c r="A103" s="6" t="s">
        <v>70</v>
      </c>
      <c r="B103" s="5">
        <v>6</v>
      </c>
      <c r="C103" s="5">
        <v>4</v>
      </c>
      <c r="D103" s="5">
        <v>2</v>
      </c>
    </row>
    <row r="104" spans="1:4" ht="12.75">
      <c r="A104" s="6" t="s">
        <v>71</v>
      </c>
      <c r="B104" s="5">
        <v>4</v>
      </c>
      <c r="C104" s="5">
        <v>2</v>
      </c>
      <c r="D104" s="5">
        <v>2</v>
      </c>
    </row>
    <row r="105" spans="1:4" ht="12.75">
      <c r="A105" s="6" t="s">
        <v>4</v>
      </c>
      <c r="B105" s="5">
        <f>SUM(B102:B104)</f>
        <v>12</v>
      </c>
      <c r="C105" s="5">
        <f>SUM(C102:C104)</f>
        <v>8</v>
      </c>
      <c r="D105" s="5">
        <f>SUM(D102:D104)</f>
        <v>4</v>
      </c>
    </row>
    <row r="107" spans="1:4" ht="12.75">
      <c r="A107" s="19" t="s">
        <v>21</v>
      </c>
      <c r="B107" s="19"/>
      <c r="C107" s="19"/>
      <c r="D107" s="19"/>
    </row>
    <row r="108" spans="1:4" ht="12.75">
      <c r="A108" s="18" t="s">
        <v>23</v>
      </c>
      <c r="B108" s="18" t="s">
        <v>8</v>
      </c>
      <c r="C108" s="18"/>
      <c r="D108" s="18"/>
    </row>
    <row r="109" spans="1:4" ht="12.75">
      <c r="A109" s="18"/>
      <c r="B109" s="18" t="s">
        <v>9</v>
      </c>
      <c r="C109" s="18" t="s">
        <v>10</v>
      </c>
      <c r="D109" s="18"/>
    </row>
    <row r="110" spans="1:4" ht="38.25">
      <c r="A110" s="18"/>
      <c r="B110" s="18"/>
      <c r="C110" s="5" t="s">
        <v>48</v>
      </c>
      <c r="D110" s="5" t="s">
        <v>49</v>
      </c>
    </row>
    <row r="111" spans="1:4" ht="25.5">
      <c r="A111" s="6" t="s">
        <v>72</v>
      </c>
      <c r="B111" s="5">
        <v>2</v>
      </c>
      <c r="C111" s="5">
        <v>2</v>
      </c>
      <c r="D111" s="5" t="s">
        <v>19</v>
      </c>
    </row>
    <row r="112" spans="1:4" ht="12.75">
      <c r="A112" s="6" t="s">
        <v>73</v>
      </c>
      <c r="B112" s="5">
        <v>1</v>
      </c>
      <c r="C112" s="5">
        <v>1</v>
      </c>
      <c r="D112" s="5" t="s">
        <v>19</v>
      </c>
    </row>
    <row r="113" spans="1:4" ht="12.75">
      <c r="A113" s="6" t="s">
        <v>74</v>
      </c>
      <c r="B113" s="5">
        <v>3</v>
      </c>
      <c r="C113" s="5">
        <v>3</v>
      </c>
      <c r="D113" s="5" t="s">
        <v>19</v>
      </c>
    </row>
    <row r="114" spans="1:4" ht="12.75">
      <c r="A114" s="6" t="s">
        <v>75</v>
      </c>
      <c r="B114" s="5">
        <v>2</v>
      </c>
      <c r="C114" s="5">
        <v>2</v>
      </c>
      <c r="D114" s="5" t="s">
        <v>19</v>
      </c>
    </row>
    <row r="115" spans="1:4" ht="12.75">
      <c r="A115" s="6" t="s">
        <v>4</v>
      </c>
      <c r="B115" s="5">
        <f>SUM(B111:B114)</f>
        <v>8</v>
      </c>
      <c r="C115" s="5">
        <f>SUM(C111:C114)</f>
        <v>8</v>
      </c>
      <c r="D115" s="5">
        <f>SUM(D111:D114)</f>
        <v>0</v>
      </c>
    </row>
    <row r="117" spans="1:4" ht="12.75">
      <c r="A117" s="19" t="s">
        <v>22</v>
      </c>
      <c r="B117" s="19"/>
      <c r="C117" s="19"/>
      <c r="D117" s="19"/>
    </row>
    <row r="118" spans="1:4" ht="12.75">
      <c r="A118" s="18" t="s">
        <v>23</v>
      </c>
      <c r="B118" s="18" t="s">
        <v>8</v>
      </c>
      <c r="C118" s="18"/>
      <c r="D118" s="18"/>
    </row>
    <row r="119" spans="1:4" ht="12.75">
      <c r="A119" s="18"/>
      <c r="B119" s="18" t="s">
        <v>9</v>
      </c>
      <c r="C119" s="18" t="s">
        <v>10</v>
      </c>
      <c r="D119" s="18"/>
    </row>
    <row r="120" spans="1:4" ht="38.25">
      <c r="A120" s="18"/>
      <c r="B120" s="18"/>
      <c r="C120" s="5" t="s">
        <v>48</v>
      </c>
      <c r="D120" s="5" t="s">
        <v>49</v>
      </c>
    </row>
    <row r="121" spans="1:4" ht="25.5">
      <c r="A121" s="6" t="s">
        <v>76</v>
      </c>
      <c r="B121" s="5">
        <v>2</v>
      </c>
      <c r="C121" s="5">
        <v>2</v>
      </c>
      <c r="D121" s="5" t="s">
        <v>19</v>
      </c>
    </row>
    <row r="122" spans="1:4" ht="12.75">
      <c r="A122" s="6" t="s">
        <v>77</v>
      </c>
      <c r="B122" s="5">
        <v>1</v>
      </c>
      <c r="C122" s="5">
        <v>1</v>
      </c>
      <c r="D122" s="5" t="s">
        <v>19</v>
      </c>
    </row>
    <row r="123" spans="1:4" ht="12.75">
      <c r="A123" s="6" t="s">
        <v>78</v>
      </c>
      <c r="B123" s="5">
        <v>1</v>
      </c>
      <c r="C123" s="5">
        <v>1</v>
      </c>
      <c r="D123" s="5" t="s">
        <v>19</v>
      </c>
    </row>
    <row r="124" spans="1:4" ht="12.75">
      <c r="A124" s="6" t="s">
        <v>79</v>
      </c>
      <c r="B124" s="5">
        <v>2</v>
      </c>
      <c r="C124" s="5">
        <v>2</v>
      </c>
      <c r="D124" s="5" t="s">
        <v>19</v>
      </c>
    </row>
    <row r="125" spans="1:4" ht="12.75">
      <c r="A125" s="6" t="s">
        <v>4</v>
      </c>
      <c r="B125" s="5">
        <f>SUM(B121:B124)</f>
        <v>6</v>
      </c>
      <c r="C125" s="5">
        <f>SUM(C121:C124)</f>
        <v>6</v>
      </c>
      <c r="D125" s="5">
        <f>SUM(D121:D124)</f>
        <v>0</v>
      </c>
    </row>
  </sheetData>
  <sheetProtection/>
  <mergeCells count="50">
    <mergeCell ref="A1:D1"/>
    <mergeCell ref="A2:A4"/>
    <mergeCell ref="B2:D2"/>
    <mergeCell ref="A19:D19"/>
    <mergeCell ref="A43:D43"/>
    <mergeCell ref="A5:D5"/>
    <mergeCell ref="A10:D10"/>
    <mergeCell ref="A13:D13"/>
    <mergeCell ref="A20:A22"/>
    <mergeCell ref="B20:D20"/>
    <mergeCell ref="B66:D66"/>
    <mergeCell ref="B67:B68"/>
    <mergeCell ref="C67:D67"/>
    <mergeCell ref="A65:D65"/>
    <mergeCell ref="B3:B4"/>
    <mergeCell ref="C3:D3"/>
    <mergeCell ref="B21:B22"/>
    <mergeCell ref="C21:D21"/>
    <mergeCell ref="A23:D23"/>
    <mergeCell ref="A27:D27"/>
    <mergeCell ref="A44:A45"/>
    <mergeCell ref="B44:D44"/>
    <mergeCell ref="A91:D91"/>
    <mergeCell ref="A54:A56"/>
    <mergeCell ref="B54:D54"/>
    <mergeCell ref="B55:B56"/>
    <mergeCell ref="C55:D55"/>
    <mergeCell ref="A75:D75"/>
    <mergeCell ref="A53:D53"/>
    <mergeCell ref="A66:A68"/>
    <mergeCell ref="A99:A101"/>
    <mergeCell ref="B99:D99"/>
    <mergeCell ref="B100:B101"/>
    <mergeCell ref="C100:D100"/>
    <mergeCell ref="A98:D98"/>
    <mergeCell ref="A76:A78"/>
    <mergeCell ref="B76:D76"/>
    <mergeCell ref="B77:B78"/>
    <mergeCell ref="C77:D77"/>
    <mergeCell ref="A79:D79"/>
    <mergeCell ref="A108:A110"/>
    <mergeCell ref="B108:D108"/>
    <mergeCell ref="B109:B110"/>
    <mergeCell ref="C109:D109"/>
    <mergeCell ref="A107:D107"/>
    <mergeCell ref="A118:A120"/>
    <mergeCell ref="B118:D118"/>
    <mergeCell ref="B119:B120"/>
    <mergeCell ref="C119:D119"/>
    <mergeCell ref="A117:D117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cp:lastPrinted>2014-08-15T05:16:17Z</cp:lastPrinted>
  <dcterms:created xsi:type="dcterms:W3CDTF">1996-10-08T23:32:33Z</dcterms:created>
  <dcterms:modified xsi:type="dcterms:W3CDTF">2014-08-18T12:26:45Z</dcterms:modified>
  <cp:category/>
  <cp:version/>
  <cp:contentType/>
  <cp:contentStatus/>
</cp:coreProperties>
</file>